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activeTab="0"/>
  </bookViews>
  <sheets>
    <sheet name="Березн" sheetId="1" r:id="rId1"/>
  </sheets>
  <definedNames/>
  <calcPr fullCalcOnLoad="1"/>
</workbook>
</file>

<file path=xl/sharedStrings.xml><?xml version="1.0" encoding="utf-8"?>
<sst xmlns="http://schemas.openxmlformats.org/spreadsheetml/2006/main" count="128" uniqueCount="124">
  <si>
    <t>(тыс. рублей)</t>
  </si>
  <si>
    <t>2 00 00000 00 0000 000</t>
  </si>
  <si>
    <t>Безвозмездные поступления</t>
  </si>
  <si>
    <t>2 02 00000 00 0000 000</t>
  </si>
  <si>
    <t>в том числе:</t>
  </si>
  <si>
    <t>Всего доходов</t>
  </si>
  <si>
    <t>Код бюджетной классификации Российской Федерации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</si>
  <si>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</si>
  <si>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</si>
  <si>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</si>
  <si>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</si>
  <si>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</si>
  <si>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Налоги на имущество</t>
  </si>
  <si>
    <t>1 06 01000 00 0000 110</t>
  </si>
  <si>
    <t>1 06 00000 00 0000 000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</si>
  <si>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</si>
  <si>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</si>
  <si>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</si>
  <si>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</si>
  <si>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</si>
  <si>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</si>
  <si>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</si>
  <si>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</si>
  <si>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</si>
  <si>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</si>
  <si>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</si>
  <si>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</si>
  <si>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</si>
  <si>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1 11 05030 00 0000 120</t>
  </si>
  <si>
    <t>1 01 02030 01 0000 110</t>
  </si>
  <si>
    <t>Сумма</t>
  </si>
  <si>
    <t>Наименование</t>
  </si>
  <si>
    <t>Прочие субсидии</t>
  </si>
  <si>
    <t>1 11 05035 10 0000 120</t>
  </si>
  <si>
    <t>1 11 09000 00 0000 120</t>
  </si>
  <si>
    <t>1 11 09040 00 0000 120</t>
  </si>
  <si>
    <t>1 11 09045 10 0000 120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</si>
  <si>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</si>
  <si>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</si>
  <si>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</si>
  <si>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</si>
  <si>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</si>
  <si>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Доходы,получаемые в виде арендной платы за земли после разграничения государственной собственности на землю,а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</si>
  <si>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</si>
  <si>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Налоговые и неналоговые доходы</t>
  </si>
  <si>
    <t>1 01 02010 01 0000 110</t>
  </si>
  <si>
    <t>Безвозмездные поступления от других бюджетов бюджетной системы Российской Федерации</t>
  </si>
  <si>
    <r>
      <t xml:space="preserve">Субсидии бюджетам </t>
    </r>
    <r>
      <rPr>
        <b/>
        <sz val="12"/>
        <color indexed="8"/>
        <rFont val="Times New Roman"/>
        <family val="1"/>
      </rPr>
      <t>бюджетной системы</t>
    </r>
    <r>
      <rPr>
        <b/>
        <sz val="12"/>
        <rFont val="Times New Roman"/>
        <family val="1"/>
      </rPr>
      <t xml:space="preserve"> Российской Федерации (межбюджетные субсидии)                            всего</t>
    </r>
  </si>
  <si>
    <t>1 16 00000 00 0000 000</t>
  </si>
  <si>
    <t>Штрафы,санкции,возмещение ущерба</t>
  </si>
  <si>
    <t>Иные межбюджетные трансферты-всего</t>
  </si>
  <si>
    <t xml:space="preserve">                                                                                                          Приложение  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</si>
  <si>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</si>
  <si>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</si>
  <si>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</si>
  <si>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</si>
  <si>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</si>
  <si>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</si>
  <si>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</si>
  <si>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</si>
  <si>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 xml:space="preserve">                                                                                    к решению Совета народных депутатов  </t>
  </si>
  <si>
    <t>1 06 06030 00 0000 110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</si>
  <si>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</si>
  <si>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</si>
  <si>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</si>
  <si>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1 01 02040 01 0000 110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</si>
  <si>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</si>
  <si>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</si>
  <si>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</si>
  <si>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</si>
  <si>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</si>
  <si>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2 02 20000 00 0000 150</t>
  </si>
  <si>
    <t>2 02 29999 00 0000 150</t>
  </si>
  <si>
    <t>2 02 29999 10 0000 150</t>
  </si>
  <si>
    <t>2 02 29999 10 7039 150</t>
  </si>
  <si>
    <t>Субвенции бюджетам бюджетной системы Российской Федерации</t>
  </si>
  <si>
    <t>2 02 30000 00 0000 150</t>
  </si>
  <si>
    <t>2 02 35118 10 0000 150</t>
  </si>
  <si>
    <t>2 02 40000 00 0000 150</t>
  </si>
  <si>
    <t>2 02 49999 10 0000 150</t>
  </si>
  <si>
    <t>Доходы  бюджета поселения на 2020 год</t>
  </si>
  <si>
    <t>2 02 20077 10 0000 150</t>
  </si>
  <si>
    <t>2 02 30024 10 6182 150</t>
  </si>
  <si>
    <t>Субсидии бюджетам сельских поселений на софинансирование капитальных вложений в объекты муниципальной собственности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</si>
  <si>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</si>
  <si>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</si>
  <si>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Прочие субсидии бюджетам сельских поселений</t>
  </si>
  <si>
    <t xml:space="preserve">Прочие субсидии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
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</si>
  <si>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</si>
  <si>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</si>
  <si>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</si>
  <si>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</si>
  <si>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</si>
  <si>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</si>
  <si>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</si>
  <si>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</si>
  <si>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</si>
  <si>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</si>
  <si>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2 02 49999 00 0000 150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</si>
  <si>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</si>
  <si>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</si>
  <si>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</t>
    </r>
    <r>
      <rPr>
        <sz val="12"/>
        <rFont val="Times New Roman CYR"/>
        <family val="0"/>
      </rPr>
      <t>статьями 227, 227.1 и 228 Налогового кодекса Российской Федерации</t>
    </r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</si>
  <si>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действующим до 1 января 2020 года</t>
  </si>
  <si>
    <t>1 16 10123 01 0000 140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</si>
  <si>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</si>
  <si>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Федерации, по нормативам, действующим до 1 января 2020 года</t>
  </si>
  <si>
    <t>2 07 00000 00 0000 000</t>
  </si>
  <si>
    <t>Прочие безвозмездные поступления</t>
  </si>
  <si>
    <t>2 07 05000 10 0000 150</t>
  </si>
  <si>
    <t>Прочие безвозмездные поступления в бюджеты сельских поселений</t>
  </si>
  <si>
    <t>2 07 05030 10 0000 150</t>
  </si>
  <si>
    <t xml:space="preserve"> 2 19 60010 10 0000 150</t>
  </si>
  <si>
    <t>Дотации бюджетам сельских поселений на поддержку мер по обеспечению сбалансированности бюджетов</t>
  </si>
  <si>
    <t>2 02 10000 00 0000 150</t>
  </si>
  <si>
    <t>Дотации бюджетам бюджетной системы Российской Федерации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</si>
  <si>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</si>
  <si>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2 19 00000 10 0000 150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</si>
  <si>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</si>
  <si>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2 02 15002 10 7069 150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</si>
  <si>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</si>
  <si>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</si>
  <si>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</si>
  <si>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</si>
  <si>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от  .  .2020 №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</si>
</sst>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?_р_._-;_-@_-"/>
    <numFmt numFmtId="179" formatCode="_-* #,##0_р_._-;\-* #,##0_р_._-;_-* &quot;-&quot;??_р_._-;_-@_-"/>
    <numFmt numFmtId="180" formatCode="0.0"/>
    <numFmt numFmtId="181" formatCode="0.00000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9" fontId="6" fillId="0" borderId="0" xfId="60" applyNumberFormat="1" applyFont="1" applyFill="1" applyAlignment="1">
      <alignment/>
    </xf>
    <xf numFmtId="179" fontId="8" fillId="0" borderId="0" xfId="6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justify" vertical="top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181" fontId="2" fillId="0" borderId="12" xfId="60" applyNumberFormat="1" applyFont="1" applyFill="1" applyBorder="1" applyAlignment="1">
      <alignment horizontal="center" wrapText="1"/>
    </xf>
    <xf numFmtId="181" fontId="5" fillId="0" borderId="12" xfId="6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wrapText="1"/>
    </xf>
    <xf numFmtId="49" fontId="11" fillId="33" borderId="13" xfId="0" applyNumberFormat="1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5" fillId="0" borderId="13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7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justify" vertical="top"/>
    </xf>
    <xf numFmtId="0" fontId="5" fillId="0" borderId="11" xfId="0" applyFont="1" applyBorder="1" applyAlignment="1">
      <alignment vertical="top" wrapText="1"/>
    </xf>
    <xf numFmtId="0" fontId="2" fillId="0" borderId="12" xfId="0" applyNumberFormat="1" applyFont="1" applyFill="1" applyBorder="1" applyAlignment="1">
      <alignment horizontal="justify" vertical="top" wrapText="1"/>
    </xf>
    <xf numFmtId="0" fontId="5" fillId="0" borderId="11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wrapText="1"/>
    </xf>
    <xf numFmtId="0" fontId="5" fillId="0" borderId="12" xfId="0" applyFont="1" applyFill="1" applyBorder="1" applyAlignment="1">
      <alignment horizontal="justify" vertical="top" wrapText="1"/>
    </xf>
    <xf numFmtId="181" fontId="5" fillId="0" borderId="16" xfId="60" applyNumberFormat="1" applyFont="1" applyFill="1" applyBorder="1" applyAlignment="1">
      <alignment horizontal="center" wrapText="1"/>
    </xf>
    <xf numFmtId="0" fontId="2" fillId="0" borderId="13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5" fillId="0" borderId="15" xfId="0" applyFont="1" applyFill="1" applyBorder="1" applyAlignment="1">
      <alignment horizontal="justify" vertical="top"/>
    </xf>
    <xf numFmtId="0" fontId="5" fillId="0" borderId="16" xfId="0" applyFont="1" applyFill="1" applyBorder="1" applyAlignment="1">
      <alignment horizontal="justify" vertical="top"/>
    </xf>
    <xf numFmtId="181" fontId="5" fillId="0" borderId="12" xfId="60" applyNumberFormat="1" applyFont="1" applyFill="1" applyBorder="1" applyAlignment="1">
      <alignment horizontal="center" vertical="justify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document/redirect/10900200/228" TargetMode="External" /><Relationship Id="rId2" Type="http://schemas.openxmlformats.org/officeDocument/2006/relationships/hyperlink" Target="http://ivo.garant.ru/document/redirect/10900200/2270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zoomScalePageLayoutView="0" workbookViewId="0" topLeftCell="A1">
      <selection activeCell="A3" sqref="A3:C3"/>
    </sheetView>
  </sheetViews>
  <sheetFormatPr defaultColWidth="9.00390625" defaultRowHeight="12.75"/>
  <cols>
    <col min="1" max="1" width="24.75390625" style="9" customWidth="1"/>
    <col min="2" max="2" width="54.625" style="6" customWidth="1"/>
    <col min="3" max="3" width="15.375" style="4" bestFit="1" customWidth="1"/>
    <col min="4" max="4" width="4.125" style="1" customWidth="1"/>
  </cols>
  <sheetData>
    <row r="1" spans="1:3" ht="18.75">
      <c r="A1" s="47" t="s">
        <v>51</v>
      </c>
      <c r="B1" s="47"/>
      <c r="C1" s="47"/>
    </row>
    <row r="2" spans="1:3" ht="18" customHeight="1">
      <c r="A2" s="48" t="s">
        <v>60</v>
      </c>
      <c r="B2" s="48"/>
      <c r="C2" s="48"/>
    </row>
    <row r="3" spans="1:3" ht="18.75">
      <c r="A3" s="48" t="s">
        <v>123</v>
      </c>
      <c r="B3" s="48"/>
      <c r="C3" s="48"/>
    </row>
    <row r="4" spans="1:3" ht="18.75">
      <c r="A4" s="48"/>
      <c r="B4" s="48"/>
      <c r="C4" s="48"/>
    </row>
    <row r="5" spans="1:2" ht="18.75">
      <c r="A5" s="49" t="s">
        <v>80</v>
      </c>
      <c r="B5" s="49"/>
    </row>
    <row r="6" ht="10.5" customHeight="1">
      <c r="A6" s="7"/>
    </row>
    <row r="7" spans="1:3" ht="16.5" thickBot="1">
      <c r="A7" s="50" t="s">
        <v>0</v>
      </c>
      <c r="B7" s="50"/>
      <c r="C7" s="50"/>
    </row>
    <row r="8" spans="1:3" ht="47.25" customHeight="1">
      <c r="A8" s="8" t="s">
        <v>6</v>
      </c>
      <c r="B8" s="21" t="s">
        <v>31</v>
      </c>
      <c r="C8" s="26" t="s">
        <v>30</v>
      </c>
    </row>
    <row r="9" spans="1:4" s="3" customFormat="1" ht="12" customHeight="1">
      <c r="A9" s="29">
        <v>1</v>
      </c>
      <c r="B9" s="22">
        <v>2</v>
      </c>
      <c r="C9" s="27">
        <v>3</v>
      </c>
      <c r="D9" s="2"/>
    </row>
    <row r="10" spans="1:3" ht="22.5" customHeight="1">
      <c r="A10" s="30" t="s">
        <v>7</v>
      </c>
      <c r="B10" s="20" t="s">
        <v>44</v>
      </c>
      <c r="C10" s="17">
        <f>SUM(C11+C19+C27+C30+C39+C16)</f>
        <v>4378.646000000001</v>
      </c>
    </row>
    <row r="11" spans="1:3" ht="20.25" customHeight="1">
      <c r="A11" s="30" t="s">
        <v>8</v>
      </c>
      <c r="B11" s="20" t="s">
        <v>9</v>
      </c>
      <c r="C11" s="17">
        <f>SUM(C12)</f>
        <v>515.3</v>
      </c>
    </row>
    <row r="12" spans="1:3" ht="24" customHeight="1">
      <c r="A12" s="15" t="s">
        <v>10</v>
      </c>
      <c r="B12" s="23" t="s">
        <v>11</v>
      </c>
      <c r="C12" s="16">
        <f>SUM(C13+C14+C15)</f>
        <v>515.3</v>
      </c>
    </row>
    <row r="13" spans="1:3" ht="115.5" customHeight="1">
      <c r="A13" s="31" t="s">
        <v>45</v>
      </c>
      <c r="B13" s="23" t="s">
        <v>101</v>
      </c>
      <c r="C13" s="16">
        <v>510</v>
      </c>
    </row>
    <row r="14" spans="1:3" ht="90" customHeight="1">
      <c r="A14" s="15" t="s">
        <v>29</v>
      </c>
      <c r="B14" s="23" t="s">
        <v>84</v>
      </c>
      <c r="C14" s="16">
        <v>3</v>
      </c>
    </row>
    <row r="15" spans="1:3" ht="132" customHeight="1">
      <c r="A15" s="23" t="s">
        <v>65</v>
      </c>
      <c r="B15" s="23" t="s">
        <v>85</v>
      </c>
      <c r="C15" s="16">
        <v>2.3</v>
      </c>
    </row>
    <row r="16" spans="1:3" ht="15.75">
      <c r="A16" s="20" t="s">
        <v>66</v>
      </c>
      <c r="B16" s="20" t="s">
        <v>67</v>
      </c>
      <c r="C16" s="17">
        <f>SUM(C17)</f>
        <v>2</v>
      </c>
    </row>
    <row r="17" spans="1:3" ht="15.75">
      <c r="A17" s="24" t="s">
        <v>68</v>
      </c>
      <c r="B17" s="24" t="s">
        <v>69</v>
      </c>
      <c r="C17" s="16">
        <f>SUM(C18:C18)</f>
        <v>2</v>
      </c>
    </row>
    <row r="18" spans="1:3" ht="15.75">
      <c r="A18" s="24" t="s">
        <v>70</v>
      </c>
      <c r="B18" s="24" t="s">
        <v>69</v>
      </c>
      <c r="C18" s="16">
        <v>2</v>
      </c>
    </row>
    <row r="19" spans="1:3" ht="15" customHeight="1">
      <c r="A19" s="30" t="s">
        <v>14</v>
      </c>
      <c r="B19" s="20" t="s">
        <v>12</v>
      </c>
      <c r="C19" s="17">
        <f>C20+C22</f>
        <v>3630</v>
      </c>
    </row>
    <row r="20" spans="1:3" ht="23.25" customHeight="1">
      <c r="A20" s="14" t="s">
        <v>13</v>
      </c>
      <c r="B20" s="24" t="s">
        <v>15</v>
      </c>
      <c r="C20" s="16">
        <f>SUM(C21)</f>
        <v>210</v>
      </c>
    </row>
    <row r="21" spans="1:3" ht="51" customHeight="1">
      <c r="A21" s="14" t="s">
        <v>16</v>
      </c>
      <c r="B21" s="23" t="s">
        <v>52</v>
      </c>
      <c r="C21" s="16">
        <v>210</v>
      </c>
    </row>
    <row r="22" spans="1:3" ht="16.5" customHeight="1">
      <c r="A22" s="15" t="s">
        <v>17</v>
      </c>
      <c r="B22" s="23" t="s">
        <v>18</v>
      </c>
      <c r="C22" s="16">
        <f>C23+C25</f>
        <v>3420</v>
      </c>
    </row>
    <row r="23" spans="1:3" ht="20.25" customHeight="1">
      <c r="A23" s="15" t="s">
        <v>61</v>
      </c>
      <c r="B23" s="23" t="s">
        <v>53</v>
      </c>
      <c r="C23" s="16">
        <f>SUM(C24)</f>
        <v>2100</v>
      </c>
    </row>
    <row r="24" spans="1:3" ht="47.25">
      <c r="A24" s="15" t="s">
        <v>54</v>
      </c>
      <c r="B24" s="23" t="s">
        <v>55</v>
      </c>
      <c r="C24" s="16">
        <v>2100</v>
      </c>
    </row>
    <row r="25" spans="1:3" ht="20.25" customHeight="1">
      <c r="A25" s="15" t="s">
        <v>56</v>
      </c>
      <c r="B25" s="23" t="s">
        <v>57</v>
      </c>
      <c r="C25" s="16">
        <f>SUM(C26)</f>
        <v>1320</v>
      </c>
    </row>
    <row r="26" spans="1:3" ht="72" customHeight="1">
      <c r="A26" s="15" t="s">
        <v>58</v>
      </c>
      <c r="B26" s="23" t="s">
        <v>59</v>
      </c>
      <c r="C26" s="16">
        <v>1320</v>
      </c>
    </row>
    <row r="27" spans="1:3" ht="19.5" customHeight="1">
      <c r="A27" s="30" t="s">
        <v>19</v>
      </c>
      <c r="B27" s="20" t="s">
        <v>20</v>
      </c>
      <c r="C27" s="17">
        <f>C28</f>
        <v>2</v>
      </c>
    </row>
    <row r="28" spans="1:3" ht="89.25" customHeight="1">
      <c r="A28" s="15" t="s">
        <v>21</v>
      </c>
      <c r="B28" s="23" t="s">
        <v>22</v>
      </c>
      <c r="C28" s="16">
        <f>SUM(C29)</f>
        <v>2</v>
      </c>
    </row>
    <row r="29" spans="1:3" ht="81.75" customHeight="1">
      <c r="A29" s="15" t="s">
        <v>23</v>
      </c>
      <c r="B29" s="23" t="s">
        <v>24</v>
      </c>
      <c r="C29" s="16">
        <v>2</v>
      </c>
    </row>
    <row r="30" spans="1:3" ht="47.25">
      <c r="A30" s="30" t="s">
        <v>25</v>
      </c>
      <c r="B30" s="20" t="s">
        <v>26</v>
      </c>
      <c r="C30" s="17">
        <f>C31+C36</f>
        <v>219.346</v>
      </c>
    </row>
    <row r="31" spans="1:3" ht="102" customHeight="1">
      <c r="A31" s="15" t="s">
        <v>27</v>
      </c>
      <c r="B31" s="23" t="s">
        <v>37</v>
      </c>
      <c r="C31" s="16">
        <f>C34+C32</f>
        <v>139.346</v>
      </c>
    </row>
    <row r="32" spans="1:3" ht="81.75" customHeight="1">
      <c r="A32" s="15" t="s">
        <v>41</v>
      </c>
      <c r="B32" s="23" t="s">
        <v>42</v>
      </c>
      <c r="C32" s="16">
        <f>SUM(C33)</f>
        <v>2.346</v>
      </c>
    </row>
    <row r="33" spans="1:3" ht="105" customHeight="1">
      <c r="A33" s="15" t="s">
        <v>43</v>
      </c>
      <c r="B33" s="12" t="s">
        <v>62</v>
      </c>
      <c r="C33" s="16">
        <v>2.346</v>
      </c>
    </row>
    <row r="34" spans="1:3" ht="99.75" customHeight="1">
      <c r="A34" s="15" t="s">
        <v>28</v>
      </c>
      <c r="B34" s="23" t="s">
        <v>38</v>
      </c>
      <c r="C34" s="16">
        <f>C35</f>
        <v>137</v>
      </c>
    </row>
    <row r="35" spans="1:3" ht="66" customHeight="1">
      <c r="A35" s="15" t="s">
        <v>33</v>
      </c>
      <c r="B35" s="13" t="s">
        <v>63</v>
      </c>
      <c r="C35" s="16">
        <v>137</v>
      </c>
    </row>
    <row r="36" spans="1:3" ht="96" customHeight="1">
      <c r="A36" s="15" t="s">
        <v>34</v>
      </c>
      <c r="B36" s="23" t="s">
        <v>40</v>
      </c>
      <c r="C36" s="16">
        <f>C37</f>
        <v>80</v>
      </c>
    </row>
    <row r="37" spans="1:3" ht="98.25" customHeight="1">
      <c r="A37" s="15" t="s">
        <v>35</v>
      </c>
      <c r="B37" s="23" t="s">
        <v>39</v>
      </c>
      <c r="C37" s="16">
        <f>SUM(C38)</f>
        <v>80</v>
      </c>
    </row>
    <row r="38" spans="1:3" ht="98.25" customHeight="1">
      <c r="A38" s="15" t="s">
        <v>36</v>
      </c>
      <c r="B38" s="12" t="s">
        <v>64</v>
      </c>
      <c r="C38" s="16">
        <v>80</v>
      </c>
    </row>
    <row r="39" spans="1:3" ht="26.25" customHeight="1">
      <c r="A39" s="30" t="s">
        <v>48</v>
      </c>
      <c r="B39" s="20" t="s">
        <v>49</v>
      </c>
      <c r="C39" s="17">
        <f>SUM(C40+C42)</f>
        <v>10</v>
      </c>
    </row>
    <row r="40" spans="1:3" ht="102.75" customHeight="1">
      <c r="A40" s="37" t="s">
        <v>104</v>
      </c>
      <c r="B40" s="38" t="s">
        <v>105</v>
      </c>
      <c r="C40" s="16">
        <v>5</v>
      </c>
    </row>
    <row r="41" spans="1:3" ht="86.25" customHeight="1">
      <c r="A41" s="37" t="s">
        <v>103</v>
      </c>
      <c r="B41" s="37" t="s">
        <v>102</v>
      </c>
      <c r="C41" s="16">
        <v>5</v>
      </c>
    </row>
    <row r="42" spans="1:3" ht="47.25">
      <c r="A42" s="43" t="s">
        <v>119</v>
      </c>
      <c r="B42" s="42" t="s">
        <v>120</v>
      </c>
      <c r="C42" s="16">
        <v>5</v>
      </c>
    </row>
    <row r="43" spans="1:3" ht="63">
      <c r="A43" s="43" t="s">
        <v>121</v>
      </c>
      <c r="B43" s="42" t="s">
        <v>122</v>
      </c>
      <c r="C43" s="16">
        <v>5</v>
      </c>
    </row>
    <row r="44" spans="1:3" ht="15.75">
      <c r="A44" s="32" t="s">
        <v>1</v>
      </c>
      <c r="B44" s="25" t="s">
        <v>2</v>
      </c>
      <c r="C44" s="17">
        <f>SUM(C45+C65)</f>
        <v>19135.218</v>
      </c>
    </row>
    <row r="45" spans="1:3" ht="31.5">
      <c r="A45" s="30" t="s">
        <v>3</v>
      </c>
      <c r="B45" s="20" t="s">
        <v>46</v>
      </c>
      <c r="C45" s="17">
        <f>SUM(C48+C54+C60+C46)</f>
        <v>19058.218</v>
      </c>
    </row>
    <row r="46" spans="1:3" ht="31.5">
      <c r="A46" s="30" t="s">
        <v>113</v>
      </c>
      <c r="B46" s="20" t="s">
        <v>114</v>
      </c>
      <c r="C46" s="17">
        <f>SUM(C47)</f>
        <v>77</v>
      </c>
    </row>
    <row r="47" spans="1:3" ht="20.25" customHeight="1">
      <c r="A47" s="15" t="s">
        <v>118</v>
      </c>
      <c r="B47" s="24" t="s">
        <v>112</v>
      </c>
      <c r="C47" s="16">
        <v>77</v>
      </c>
    </row>
    <row r="48" spans="1:3" ht="51.75" customHeight="1">
      <c r="A48" s="51" t="s">
        <v>71</v>
      </c>
      <c r="B48" s="11" t="s">
        <v>47</v>
      </c>
      <c r="C48" s="41">
        <f>SUM(C50+C51)</f>
        <v>12920.3</v>
      </c>
    </row>
    <row r="49" spans="1:3" ht="20.25" customHeight="1">
      <c r="A49" s="52"/>
      <c r="B49" s="20" t="s">
        <v>4</v>
      </c>
      <c r="C49" s="17"/>
    </row>
    <row r="50" spans="1:3" ht="47.25">
      <c r="A50" s="15" t="s">
        <v>81</v>
      </c>
      <c r="B50" s="24" t="s">
        <v>83</v>
      </c>
      <c r="C50" s="16">
        <v>12511</v>
      </c>
    </row>
    <row r="51" spans="1:6" ht="15.75">
      <c r="A51" s="30" t="s">
        <v>72</v>
      </c>
      <c r="B51" s="20" t="s">
        <v>32</v>
      </c>
      <c r="C51" s="17">
        <f>SUM(C52)</f>
        <v>409.3</v>
      </c>
      <c r="F51" s="28"/>
    </row>
    <row r="52" spans="1:3" ht="38.25" customHeight="1">
      <c r="A52" s="30" t="s">
        <v>73</v>
      </c>
      <c r="B52" s="20" t="s">
        <v>86</v>
      </c>
      <c r="C52" s="17">
        <f>SUM(C53:C53)</f>
        <v>409.3</v>
      </c>
    </row>
    <row r="53" spans="1:3" ht="48" customHeight="1">
      <c r="A53" s="15" t="s">
        <v>74</v>
      </c>
      <c r="B53" s="35" t="s">
        <v>87</v>
      </c>
      <c r="C53" s="16">
        <v>409.3</v>
      </c>
    </row>
    <row r="54" spans="1:3" ht="48" customHeight="1">
      <c r="A54" s="30" t="s">
        <v>76</v>
      </c>
      <c r="B54" s="34" t="s">
        <v>75</v>
      </c>
      <c r="C54" s="17">
        <f>SUM(C55+C58)</f>
        <v>132.1</v>
      </c>
    </row>
    <row r="55" spans="1:3" ht="47.25">
      <c r="A55" s="30" t="s">
        <v>88</v>
      </c>
      <c r="B55" s="34" t="s">
        <v>89</v>
      </c>
      <c r="C55" s="17">
        <f>SUM(C56)</f>
        <v>17.2</v>
      </c>
    </row>
    <row r="56" spans="1:3" ht="47.25">
      <c r="A56" s="30" t="s">
        <v>90</v>
      </c>
      <c r="B56" s="34" t="s">
        <v>91</v>
      </c>
      <c r="C56" s="17">
        <f>SUM(C57)</f>
        <v>17.2</v>
      </c>
    </row>
    <row r="57" spans="1:3" ht="48.75" customHeight="1">
      <c r="A57" s="31" t="s">
        <v>82</v>
      </c>
      <c r="B57" s="18" t="s">
        <v>92</v>
      </c>
      <c r="C57" s="16">
        <v>17.2</v>
      </c>
    </row>
    <row r="58" spans="1:3" ht="47.25">
      <c r="A58" s="30" t="s">
        <v>93</v>
      </c>
      <c r="B58" s="34" t="s">
        <v>94</v>
      </c>
      <c r="C58" s="17">
        <f>SUM(C59)</f>
        <v>114.9</v>
      </c>
    </row>
    <row r="59" spans="1:3" ht="63">
      <c r="A59" s="31" t="s">
        <v>77</v>
      </c>
      <c r="B59" s="18" t="s">
        <v>95</v>
      </c>
      <c r="C59" s="16">
        <v>114.9</v>
      </c>
    </row>
    <row r="60" spans="1:3" ht="26.25" customHeight="1">
      <c r="A60" s="44" t="s">
        <v>78</v>
      </c>
      <c r="B60" s="19" t="s">
        <v>50</v>
      </c>
      <c r="C60" s="46">
        <f>SUM(C63+C62)</f>
        <v>5928.817999999999</v>
      </c>
    </row>
    <row r="61" spans="1:3" ht="33" customHeight="1">
      <c r="A61" s="45"/>
      <c r="B61" s="19" t="s">
        <v>4</v>
      </c>
      <c r="C61" s="46"/>
    </row>
    <row r="62" spans="1:3" ht="81" customHeight="1">
      <c r="A62" s="33" t="s">
        <v>97</v>
      </c>
      <c r="B62" s="33" t="s">
        <v>96</v>
      </c>
      <c r="C62" s="16">
        <v>1518.4</v>
      </c>
    </row>
    <row r="63" spans="1:3" ht="33" customHeight="1">
      <c r="A63" s="30" t="s">
        <v>98</v>
      </c>
      <c r="B63" s="36" t="s">
        <v>99</v>
      </c>
      <c r="C63" s="17">
        <f>SUM(C64)</f>
        <v>4410.418</v>
      </c>
    </row>
    <row r="64" spans="1:3" ht="33" customHeight="1">
      <c r="A64" s="33" t="s">
        <v>79</v>
      </c>
      <c r="B64" s="18" t="s">
        <v>100</v>
      </c>
      <c r="C64" s="16">
        <v>4410.418</v>
      </c>
    </row>
    <row r="65" spans="1:3" ht="15.75">
      <c r="A65" s="30" t="s">
        <v>106</v>
      </c>
      <c r="B65" s="36" t="s">
        <v>107</v>
      </c>
      <c r="C65" s="17">
        <f>SUM(C66)</f>
        <v>77</v>
      </c>
    </row>
    <row r="66" spans="1:3" ht="33" customHeight="1">
      <c r="A66" s="15" t="s">
        <v>108</v>
      </c>
      <c r="B66" s="18" t="s">
        <v>109</v>
      </c>
      <c r="C66" s="16">
        <f>SUM(C68)</f>
        <v>77</v>
      </c>
    </row>
    <row r="67" spans="1:3" ht="15.75">
      <c r="A67" s="15"/>
      <c r="B67" s="18" t="s">
        <v>4</v>
      </c>
      <c r="C67" s="16"/>
    </row>
    <row r="68" spans="1:3" ht="31.5">
      <c r="A68" s="15" t="s">
        <v>110</v>
      </c>
      <c r="B68" s="18" t="s">
        <v>109</v>
      </c>
      <c r="C68" s="16">
        <v>77</v>
      </c>
    </row>
    <row r="69" spans="1:3" ht="63">
      <c r="A69" s="15" t="s">
        <v>116</v>
      </c>
      <c r="B69" s="36" t="s">
        <v>117</v>
      </c>
      <c r="C69" s="17">
        <f>SUM(C70)</f>
        <v>-3.1</v>
      </c>
    </row>
    <row r="70" spans="1:3" ht="63">
      <c r="A70" s="15" t="s">
        <v>111</v>
      </c>
      <c r="B70" s="39" t="s">
        <v>115</v>
      </c>
      <c r="C70" s="16">
        <v>-3.1</v>
      </c>
    </row>
    <row r="71" spans="1:3" ht="15.75">
      <c r="A71" s="30"/>
      <c r="B71" s="40" t="s">
        <v>5</v>
      </c>
      <c r="C71" s="17">
        <f>SUM(C10+C44+C69)</f>
        <v>23510.764000000003</v>
      </c>
    </row>
    <row r="72" spans="1:2" ht="12.75">
      <c r="A72" s="5"/>
      <c r="B72" s="10"/>
    </row>
    <row r="73" spans="1:2" ht="12.75">
      <c r="A73" s="5"/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</sheetData>
  <sheetProtection/>
  <mergeCells count="9">
    <mergeCell ref="A60:A61"/>
    <mergeCell ref="C60:C61"/>
    <mergeCell ref="A1:C1"/>
    <mergeCell ref="A2:C2"/>
    <mergeCell ref="A3:C3"/>
    <mergeCell ref="A4:C4"/>
    <mergeCell ref="A5:B5"/>
    <mergeCell ref="A7:C7"/>
    <mergeCell ref="A48:A49"/>
  </mergeCells>
  <hyperlinks>
    <hyperlink ref="B14" r:id="rId1" display="http://ivo.garant.ru/document/redirect/10900200/228"/>
    <hyperlink ref="B15" r:id="rId2" display="http://ivo.garant.ru/document/redirect/10900200/22701"/>
  </hyperlinks>
  <printOptions/>
  <pageMargins left="0.5905511811023623" right="0.1968503937007874" top="0.984251968503937" bottom="0.984251968503937" header="0.5118110236220472" footer="0.5118110236220472"/>
  <pageSetup fitToHeight="0" fitToWidth="0"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Semenova_E</dc:creator>
  <cp:keywords/>
  <dc:description/>
  <cp:lastModifiedBy>user</cp:lastModifiedBy>
  <cp:lastPrinted>2018-08-29T09:46:53Z</cp:lastPrinted>
  <dcterms:created xsi:type="dcterms:W3CDTF">2007-10-22T11:37:06Z</dcterms:created>
  <dcterms:modified xsi:type="dcterms:W3CDTF">2020-09-23T10:18:21Z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