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292" windowHeight="8028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<sst xmlns="http://schemas.openxmlformats.org/spreadsheetml/2006/main" count="116" uniqueCount="104">
  <si>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</si>
  <si>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</si>
  <si>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</si>
  <si>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</si>
  <si>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</si>
  <si>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</si>
  <si>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1 01 02020 01 0000 110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</si>
  <si>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</t>
  </si>
  <si>
    <t>1 01 02021 01 0000 110</t>
  </si>
  <si>
    <t>Наименование показателя</t>
  </si>
  <si>
    <t>Код бюджетной классификации</t>
  </si>
  <si>
    <t>Приложение 1</t>
  </si>
  <si>
    <t>от ___________  № _____</t>
  </si>
  <si>
    <t>3</t>
  </si>
  <si>
    <t>Кассовое исполнение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</si>
  <si>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</si>
  <si>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</si>
  <si>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</si>
  <si>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</si>
  <si>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Комитет по управлению имуществом Собинского района</t>
  </si>
  <si>
    <t>1 11 05010 10 0000 120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</si>
  <si>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</si>
  <si>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</si>
  <si>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 в том числе: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</si>
  <si>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</si>
  <si>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</si>
  <si>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</si>
  <si>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</si>
  <si>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</t>
  </si>
  <si>
    <t>2</t>
  </si>
  <si>
    <t>Управление Федеральной налоговой службы по Владимирской области</t>
  </si>
  <si>
    <t xml:space="preserve"> ДОХОДЫ - ВСЕГО</t>
  </si>
  <si>
    <t>1 00 00000 00 0000 000</t>
  </si>
  <si>
    <t>НАЛОГОВЫЕ И НЕНАЛОГОВЫЕ ДОХОДЫ</t>
  </si>
  <si>
    <t>БЕЗВОЗМЕЗДНЫЕ ПОСТУПЛЕНИЯ</t>
  </si>
  <si>
    <t>2 00 00000 00 0000 000</t>
  </si>
  <si>
    <t>доходов районного бюджета</t>
  </si>
  <si>
    <t>к решению Совета народных депутатов</t>
  </si>
  <si>
    <t>(тыс.рублей)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</si>
  <si>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</si>
  <si>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</si>
  <si>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</si>
  <si>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НАЛОГИ НА ИМУЩЕСТВО</t>
  </si>
  <si>
    <t>1 06 00000 00 0000 000</t>
  </si>
  <si>
    <t>1 06 01000 00 0000 110</t>
  </si>
  <si>
    <t>1 06 01030 10 0000 110</t>
  </si>
  <si>
    <t>Налог на имущество физических лиц</t>
  </si>
  <si>
    <t>Налог на имущество физических лиц, взимаемый по ставкам, применяемым к объктам налогообложения, расположенным в границах поселения</t>
  </si>
  <si>
    <t>Транспортный налог</t>
  </si>
  <si>
    <t>Транспортный налог с физических лиц</t>
  </si>
  <si>
    <t>1 06 04000 02 0000 110</t>
  </si>
  <si>
    <t>1 06 04012 02 0000 110</t>
  </si>
  <si>
    <t>1 06 06000 00 0000 110</t>
  </si>
  <si>
    <t>1 06 06010 00 0000 110</t>
  </si>
  <si>
    <t>1 06 06013 10 0000 110</t>
  </si>
  <si>
    <t>1 06 06020 00 0000 110</t>
  </si>
  <si>
    <t>1 06 06023 10 0000 110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</si>
  <si>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</si>
  <si>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</si>
  <si>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</si>
  <si>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</si>
  <si>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</si>
  <si>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 ( по обязательствам,возникшим до 1 января 2006 года)</t>
  </si>
  <si>
    <t>Земельный налог ( по обязательствам,возникшим до 1 января 2006 года),мобилизуемый на территориях поселений</t>
  </si>
  <si>
    <t>1 09 04000 00 0000 110</t>
  </si>
  <si>
    <t>1 09 04050 00 0000 110</t>
  </si>
  <si>
    <t>1 09 04050 10 0000 110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</si>
  <si>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</si>
  <si>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</si>
  <si>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</si>
  <si>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</si>
  <si>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 муниципальных унитарных предприятий, в том числе казенных)</t>
  </si>
  <si>
    <t xml:space="preserve"> Администрация Березниковского  сельского поселения</t>
  </si>
  <si>
    <t>1 17 05050 10 0000 180</t>
  </si>
  <si>
    <t>Прочие неналоговые доходы бюджетов поселений</t>
  </si>
  <si>
    <t>2 02 01001 10 0000 151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</si>
  <si>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</si>
  <si>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корпорации-Фонда содействия реформированию жилищно-коммунального хозяйства</t>
  </si>
  <si>
    <t>2 02 02089 10 0001 151</t>
  </si>
  <si>
    <t xml:space="preserve">Субсидии бюджетам поселений на обеспечение мероприятий по капитальному ремонту многоквартирных домов за счет средств областного бюджета </t>
  </si>
  <si>
    <t>2 02 02089 10 0004 151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</si>
  <si>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</si>
  <si>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2 02 02999 10 7005 151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</si>
  <si>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</si>
  <si>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2 02 02999 10 7028 151</t>
  </si>
  <si>
    <t>Субсидии на инвестиции по долгосрочной областной целевой программе "Жилище" на 2009-2012 годы, подпрограмме "Обеспечение территории Владимирской области документами территориального планирования (2009-2012 годы)"</t>
  </si>
  <si>
    <t>2 02 03015 10 0000 151</t>
  </si>
  <si>
    <t xml:space="preserve">Субвенция на осуществление первичного воинского учета на территориях, где отсутствуют военные комиссариаты </t>
  </si>
  <si>
    <t>2 02 04999 10 0000 151</t>
  </si>
  <si>
    <t>Иные межбюджетные трансферты,получаемые в соответствии с постановлением Губернатора области от 26.11.2010 № 128</t>
  </si>
  <si>
    <t>админис-тратора поступлений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</si>
  <si>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</si>
  <si>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</si>
  <si>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1 14 06014 10 0000 430</t>
  </si>
  <si>
    <t>ДОХОДЫ БЮДЖЕТА ПОСЕЛЕНИЯ ЗА 2011 ГОД ПО КОДАМ КЛАССИФИКАЦИИ ДОХОДОВ БЮДЖЕТОВ</t>
  </si>
  <si>
    <t>Денежные взыскания(штрафы)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</si>
  <si>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1 16 33050 10 0000 140</t>
  </si>
  <si>
    <t>Контрольно-ревизионная комиссия Администрации Владимирской области</t>
  </si>
  <si>
    <t>Дотации бюджетам поселений на выравнивание бюджетной обеспеченности поселений из регионального Фонда финансовой поддержки</t>
  </si>
  <si>
    <t>Субсидии  местным бюджетам на приобретение оборудования и пожарно-технического вооружения для территориальных подразделений добровольной пожарной охраны по долгосрочной целевой программе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Владимирской области на 2010-2012 годы»</t>
  </si>
  <si>
    <t>2 02 02999 10 7056 151</t>
  </si>
  <si>
    <t>Прочие межбюджетные трансферты из резервного фонда на ликвидацию последствий чрезвычайных ситуаций</t>
  </si>
  <si>
    <t xml:space="preserve">Иные межбюджетные трансферты на сбалансированность местных бюджетов </t>
  </si>
  <si>
    <t>Средства на сбалансированность местных бюджетов в целях компенсации расходов по денежным выплатам гражданам, у которых рост совокупного фактического размера платы за коммунальные услуги в 2011 году составил более 15%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</si>
</sst>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0.00000"/>
  </numFmts>
  <fonts count="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/>
    </xf>
    <xf numFmtId="0" fontId="7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justify" vertical="top" wrapText="1"/>
    </xf>
    <xf numFmtId="49" fontId="6" fillId="0" borderId="2" xfId="0" applyNumberFormat="1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 shrinkToFit="1"/>
    </xf>
    <xf numFmtId="0" fontId="4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71" fontId="7" fillId="0" borderId="3" xfId="0" applyNumberFormat="1" applyFont="1" applyBorder="1" applyAlignment="1">
      <alignment horizontal="right" vertical="top" wrapText="1"/>
    </xf>
    <xf numFmtId="171" fontId="5" fillId="0" borderId="3" xfId="0" applyNumberFormat="1" applyFont="1" applyBorder="1" applyAlignment="1">
      <alignment horizontal="right" vertical="top" wrapText="1"/>
    </xf>
    <xf numFmtId="171" fontId="4" fillId="0" borderId="3" xfId="0" applyNumberFormat="1" applyFont="1" applyBorder="1" applyAlignment="1">
      <alignment horizontal="right" vertical="top" wrapText="1"/>
    </xf>
    <xf numFmtId="171" fontId="4" fillId="0" borderId="1" xfId="0" applyNumberFormat="1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justify"/>
    </xf>
    <xf numFmtId="4" fontId="8" fillId="0" borderId="0" xfId="0" applyNumberFormat="1" applyFont="1" applyAlignment="1">
      <alignment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center" wrapText="1"/>
    </xf>
    <xf numFmtId="0" fontId="4" fillId="0" borderId="5" xfId="0" applyFont="1" applyFill="1" applyBorder="1" applyAlignment="1">
      <alignment horizontal="justify" vertical="top" wrapText="1"/>
    </xf>
    <xf numFmtId="172" fontId="4" fillId="0" borderId="3" xfId="18" applyNumberFormat="1" applyFont="1" applyFill="1" applyBorder="1" applyAlignment="1">
      <alignment horizontal="right" vertical="top" wrapText="1"/>
    </xf>
    <xf numFmtId="172" fontId="4" fillId="0" borderId="3" xfId="18" applyNumberFormat="1" applyFont="1" applyFill="1" applyBorder="1" applyAlignment="1">
      <alignment horizontal="right" wrapText="1"/>
    </xf>
    <xf numFmtId="172" fontId="4" fillId="0" borderId="6" xfId="18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4" fillId="0" borderId="1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SheetLayoutView="100" workbookViewId="0" topLeftCell="A58">
      <selection activeCell="A59" sqref="A59"/>
    </sheetView>
  </sheetViews>
  <sheetFormatPr defaultColWidth="9.00390625" defaultRowHeight="12.75"/>
  <cols>
    <col min="1" max="1" width="44.125" style="0" customWidth="1"/>
    <col min="2" max="2" width="8.50390625" style="0" customWidth="1"/>
    <col min="3" max="3" width="30.625" style="0" customWidth="1"/>
    <col min="4" max="4" width="26.125" style="1" customWidth="1"/>
    <col min="5" max="5" width="13.875" style="0" bestFit="1" customWidth="1"/>
  </cols>
  <sheetData>
    <row r="1" spans="1:4" ht="18">
      <c r="A1" s="31"/>
      <c r="B1" s="31"/>
      <c r="C1" s="52" t="s">
        <v>11</v>
      </c>
      <c r="D1" s="52"/>
    </row>
    <row r="2" spans="1:4" ht="18">
      <c r="A2" s="31"/>
      <c r="B2" s="31"/>
      <c r="C2" s="52" t="s">
        <v>37</v>
      </c>
      <c r="D2" s="52"/>
    </row>
    <row r="3" spans="1:4" ht="18">
      <c r="A3" s="31"/>
      <c r="B3" s="31"/>
      <c r="C3" s="52" t="s">
        <v>12</v>
      </c>
      <c r="D3" s="52"/>
    </row>
    <row r="4" spans="1:4" ht="12.75">
      <c r="A4" s="31"/>
      <c r="B4" s="31"/>
      <c r="C4" s="31"/>
      <c r="D4" s="32"/>
    </row>
    <row r="5" spans="1:4" ht="45.75" customHeight="1">
      <c r="A5" s="53" t="s">
        <v>94</v>
      </c>
      <c r="B5" s="53"/>
      <c r="C5" s="53"/>
      <c r="D5" s="53"/>
    </row>
    <row r="6" spans="1:4" ht="15.75" thickBot="1">
      <c r="A6" s="31"/>
      <c r="B6" s="31"/>
      <c r="C6" s="31"/>
      <c r="D6" s="2" t="s">
        <v>38</v>
      </c>
    </row>
    <row r="7" spans="1:4" ht="18">
      <c r="A7" s="47" t="s">
        <v>9</v>
      </c>
      <c r="B7" s="49" t="s">
        <v>10</v>
      </c>
      <c r="C7" s="49"/>
      <c r="D7" s="50" t="s">
        <v>14</v>
      </c>
    </row>
    <row r="8" spans="1:4" ht="108">
      <c r="A8" s="48"/>
      <c r="B8" s="3" t="s">
        <v>90</v>
      </c>
      <c r="C8" s="3" t="s">
        <v>36</v>
      </c>
      <c r="D8" s="51"/>
    </row>
    <row r="9" spans="1:4" ht="18">
      <c r="A9" s="12" t="s">
        <v>28</v>
      </c>
      <c r="B9" s="3" t="s">
        <v>29</v>
      </c>
      <c r="C9" s="3" t="s">
        <v>13</v>
      </c>
      <c r="D9" s="13">
        <v>4</v>
      </c>
    </row>
    <row r="10" spans="1:4" ht="18">
      <c r="A10" s="14" t="s">
        <v>31</v>
      </c>
      <c r="B10" s="7"/>
      <c r="C10" s="8"/>
      <c r="D10" s="26">
        <f>D12+D13</f>
        <v>5491.064330000001</v>
      </c>
    </row>
    <row r="11" spans="1:4" ht="18">
      <c r="A11" s="15" t="s">
        <v>23</v>
      </c>
      <c r="B11" s="9"/>
      <c r="C11" s="8"/>
      <c r="D11" s="26"/>
    </row>
    <row r="12" spans="1:4" ht="34.5">
      <c r="A12" s="14" t="s">
        <v>33</v>
      </c>
      <c r="B12" s="10"/>
      <c r="C12" s="10" t="s">
        <v>32</v>
      </c>
      <c r="D12" s="26">
        <f>SUM(D14+D38+D44+D47+D61+D36)</f>
        <v>2813.1643300000005</v>
      </c>
    </row>
    <row r="13" spans="1:4" ht="39" customHeight="1">
      <c r="A13" s="14" t="s">
        <v>34</v>
      </c>
      <c r="B13" s="10"/>
      <c r="C13" s="10" t="s">
        <v>35</v>
      </c>
      <c r="D13" s="26">
        <f>SUM(D48+D49+D54+D55+D56+D57+D58+D59)</f>
        <v>2677.9</v>
      </c>
    </row>
    <row r="14" spans="1:4" ht="51.75">
      <c r="A14" s="16" t="s">
        <v>30</v>
      </c>
      <c r="B14" s="10">
        <v>182</v>
      </c>
      <c r="C14" s="10"/>
      <c r="D14" s="27">
        <f>SUM(D15+D22+D32)</f>
        <v>2281.88751</v>
      </c>
    </row>
    <row r="15" spans="1:4" ht="18">
      <c r="A15" s="20" t="s">
        <v>1</v>
      </c>
      <c r="B15" s="8">
        <v>182</v>
      </c>
      <c r="C15" s="8" t="s">
        <v>0</v>
      </c>
      <c r="D15" s="28">
        <f>D16</f>
        <v>540.59068</v>
      </c>
    </row>
    <row r="16" spans="1:4" ht="18">
      <c r="A16" s="20" t="s">
        <v>3</v>
      </c>
      <c r="B16" s="8">
        <v>182</v>
      </c>
      <c r="C16" s="8" t="s">
        <v>2</v>
      </c>
      <c r="D16" s="28">
        <f>D17+D18+D20+D21</f>
        <v>540.59068</v>
      </c>
    </row>
    <row r="17" spans="1:4" ht="123" customHeight="1">
      <c r="A17" s="20" t="s">
        <v>5</v>
      </c>
      <c r="B17" s="8">
        <v>182</v>
      </c>
      <c r="C17" s="8" t="s">
        <v>4</v>
      </c>
      <c r="D17" s="28">
        <v>1.98</v>
      </c>
    </row>
    <row r="18" spans="1:4" ht="102.75" customHeight="1">
      <c r="A18" s="20" t="s">
        <v>7</v>
      </c>
      <c r="B18" s="8">
        <v>182</v>
      </c>
      <c r="C18" s="8" t="s">
        <v>6</v>
      </c>
      <c r="D18" s="28">
        <f>SUM(D19:D19)</f>
        <v>531.76469</v>
      </c>
    </row>
    <row r="19" spans="1:4" ht="213.75" customHeight="1">
      <c r="A19" s="20" t="s">
        <v>15</v>
      </c>
      <c r="B19" s="8">
        <v>182</v>
      </c>
      <c r="C19" s="8" t="s">
        <v>8</v>
      </c>
      <c r="D19" s="28">
        <v>531.76469</v>
      </c>
    </row>
    <row r="20" spans="1:4" ht="72">
      <c r="A20" s="20" t="s">
        <v>17</v>
      </c>
      <c r="B20" s="8">
        <v>182</v>
      </c>
      <c r="C20" s="8" t="s">
        <v>16</v>
      </c>
      <c r="D20" s="28">
        <v>6.8088</v>
      </c>
    </row>
    <row r="21" spans="1:4" ht="180">
      <c r="A21" s="20" t="s">
        <v>22</v>
      </c>
      <c r="B21" s="8">
        <v>182</v>
      </c>
      <c r="C21" s="8" t="s">
        <v>18</v>
      </c>
      <c r="D21" s="28">
        <v>0.03719</v>
      </c>
    </row>
    <row r="22" spans="1:4" ht="18">
      <c r="A22" s="23" t="s">
        <v>42</v>
      </c>
      <c r="B22" s="8">
        <v>182</v>
      </c>
      <c r="C22" s="24" t="s">
        <v>43</v>
      </c>
      <c r="D22" s="28">
        <f>SUM(D23+D25+D27)</f>
        <v>1740.6835199999998</v>
      </c>
    </row>
    <row r="23" spans="1:4" ht="18">
      <c r="A23" s="23" t="s">
        <v>46</v>
      </c>
      <c r="B23" s="8">
        <v>182</v>
      </c>
      <c r="C23" s="24" t="s">
        <v>44</v>
      </c>
      <c r="D23" s="28">
        <f>SUM(D24)</f>
        <v>7.7807</v>
      </c>
    </row>
    <row r="24" spans="1:4" ht="72">
      <c r="A24" s="23" t="s">
        <v>47</v>
      </c>
      <c r="B24" s="8">
        <v>182</v>
      </c>
      <c r="C24" s="24" t="s">
        <v>45</v>
      </c>
      <c r="D24" s="28">
        <v>7.7807</v>
      </c>
    </row>
    <row r="25" spans="1:4" ht="18">
      <c r="A25" s="23" t="s">
        <v>48</v>
      </c>
      <c r="B25" s="8">
        <v>182</v>
      </c>
      <c r="C25" s="24" t="s">
        <v>50</v>
      </c>
      <c r="D25" s="28">
        <f>SUM(D26)</f>
        <v>216.44619</v>
      </c>
    </row>
    <row r="26" spans="1:4" ht="18">
      <c r="A26" s="23" t="s">
        <v>49</v>
      </c>
      <c r="B26" s="8">
        <v>182</v>
      </c>
      <c r="C26" s="24" t="s">
        <v>51</v>
      </c>
      <c r="D26" s="28">
        <v>216.44619</v>
      </c>
    </row>
    <row r="27" spans="1:4" ht="18">
      <c r="A27" s="23" t="s">
        <v>57</v>
      </c>
      <c r="B27" s="8">
        <v>182</v>
      </c>
      <c r="C27" s="24" t="s">
        <v>52</v>
      </c>
      <c r="D27" s="28">
        <f>SUM(D28+D30)</f>
        <v>1516.45663</v>
      </c>
    </row>
    <row r="28" spans="1:4" ht="99.75" customHeight="1">
      <c r="A28" s="23" t="s">
        <v>58</v>
      </c>
      <c r="B28" s="8">
        <v>182</v>
      </c>
      <c r="C28" s="24" t="s">
        <v>53</v>
      </c>
      <c r="D28" s="28">
        <f>SUM(D29)</f>
        <v>45.913</v>
      </c>
    </row>
    <row r="29" spans="1:4" ht="144">
      <c r="A29" s="23" t="s">
        <v>59</v>
      </c>
      <c r="B29" s="8">
        <v>182</v>
      </c>
      <c r="C29" s="24" t="s">
        <v>54</v>
      </c>
      <c r="D29" s="28">
        <v>45.913</v>
      </c>
    </row>
    <row r="30" spans="1:4" ht="90">
      <c r="A30" s="23" t="s">
        <v>60</v>
      </c>
      <c r="B30" s="8">
        <v>182</v>
      </c>
      <c r="C30" s="24" t="s">
        <v>55</v>
      </c>
      <c r="D30" s="28">
        <f>SUM(D31)</f>
        <v>1470.54363</v>
      </c>
    </row>
    <row r="31" spans="1:4" ht="144">
      <c r="A31" s="23" t="s">
        <v>61</v>
      </c>
      <c r="B31" s="8">
        <v>182</v>
      </c>
      <c r="C31" s="24" t="s">
        <v>56</v>
      </c>
      <c r="D31" s="28">
        <v>1470.54363</v>
      </c>
    </row>
    <row r="32" spans="1:4" ht="80.25" customHeight="1">
      <c r="A32" s="17" t="s">
        <v>27</v>
      </c>
      <c r="B32" s="8">
        <v>182</v>
      </c>
      <c r="C32" s="8" t="s">
        <v>26</v>
      </c>
      <c r="D32" s="28">
        <f>SUM(D33)</f>
        <v>0.61331</v>
      </c>
    </row>
    <row r="33" spans="1:4" ht="18">
      <c r="A33" s="23" t="s">
        <v>41</v>
      </c>
      <c r="B33" s="8">
        <v>182</v>
      </c>
      <c r="C33" s="24" t="s">
        <v>64</v>
      </c>
      <c r="D33" s="28">
        <f>D34</f>
        <v>0.61331</v>
      </c>
    </row>
    <row r="34" spans="1:4" ht="58.5" customHeight="1">
      <c r="A34" s="23" t="s">
        <v>62</v>
      </c>
      <c r="B34" s="8">
        <v>182</v>
      </c>
      <c r="C34" s="24" t="s">
        <v>65</v>
      </c>
      <c r="D34" s="28">
        <f>SUM(D35)</f>
        <v>0.61331</v>
      </c>
    </row>
    <row r="35" spans="1:4" ht="72">
      <c r="A35" s="23" t="s">
        <v>63</v>
      </c>
      <c r="B35" s="8">
        <v>182</v>
      </c>
      <c r="C35" s="24" t="s">
        <v>66</v>
      </c>
      <c r="D35" s="28">
        <v>0.61331</v>
      </c>
    </row>
    <row r="36" spans="1:4" ht="51.75">
      <c r="A36" s="54" t="s">
        <v>97</v>
      </c>
      <c r="B36" s="10">
        <v>593</v>
      </c>
      <c r="C36" s="43"/>
      <c r="D36" s="27">
        <v>30</v>
      </c>
    </row>
    <row r="37" spans="1:4" ht="108">
      <c r="A37" s="23" t="s">
        <v>95</v>
      </c>
      <c r="B37" s="11">
        <v>593</v>
      </c>
      <c r="C37" s="24" t="s">
        <v>96</v>
      </c>
      <c r="D37" s="29">
        <v>30</v>
      </c>
    </row>
    <row r="38" spans="1:5" ht="41.25" customHeight="1">
      <c r="A38" s="19" t="s">
        <v>19</v>
      </c>
      <c r="B38" s="10">
        <v>766</v>
      </c>
      <c r="C38" s="10"/>
      <c r="D38" s="27">
        <f>SUM(D39+D42)</f>
        <v>214.29631</v>
      </c>
      <c r="E38" s="30"/>
    </row>
    <row r="39" spans="1:4" ht="156.75" customHeight="1">
      <c r="A39" s="18" t="s">
        <v>67</v>
      </c>
      <c r="B39" s="8">
        <v>766</v>
      </c>
      <c r="C39" s="24" t="s">
        <v>20</v>
      </c>
      <c r="D39" s="28">
        <v>192.27681</v>
      </c>
    </row>
    <row r="40" spans="1:4" ht="0.75" customHeight="1">
      <c r="A40" s="23" t="s">
        <v>69</v>
      </c>
      <c r="B40" s="8">
        <v>766</v>
      </c>
      <c r="C40" s="24" t="s">
        <v>68</v>
      </c>
      <c r="D40" s="28">
        <v>216.125</v>
      </c>
    </row>
    <row r="41" spans="1:4" ht="154.5" customHeight="1" hidden="1">
      <c r="A41" s="23" t="s">
        <v>71</v>
      </c>
      <c r="B41" s="8">
        <v>766</v>
      </c>
      <c r="C41" s="24" t="s">
        <v>70</v>
      </c>
      <c r="D41" s="28">
        <v>24.12542</v>
      </c>
    </row>
    <row r="42" spans="1:4" ht="101.25" customHeight="1">
      <c r="A42" s="20" t="s">
        <v>21</v>
      </c>
      <c r="B42" s="8">
        <v>766</v>
      </c>
      <c r="C42" s="8" t="s">
        <v>93</v>
      </c>
      <c r="D42" s="28">
        <v>22.0195</v>
      </c>
    </row>
    <row r="43" spans="1:4" ht="34.5">
      <c r="A43" s="41" t="s">
        <v>72</v>
      </c>
      <c r="B43" s="10">
        <v>803</v>
      </c>
      <c r="C43" s="10"/>
      <c r="D43" s="27">
        <f>SUM(D44+D47+D48+D49+D54+D55+D56+D57+D58+D59)</f>
        <v>2709.7960900000003</v>
      </c>
    </row>
    <row r="44" spans="1:4" ht="26.25" customHeight="1">
      <c r="A44" s="18" t="s">
        <v>25</v>
      </c>
      <c r="B44" s="8">
        <v>803</v>
      </c>
      <c r="C44" s="24" t="s">
        <v>24</v>
      </c>
      <c r="D44" s="28">
        <f>SUM(D45)</f>
        <v>3.55</v>
      </c>
    </row>
    <row r="45" spans="1:4" ht="156.75" customHeight="1">
      <c r="A45" s="23" t="s">
        <v>40</v>
      </c>
      <c r="B45" s="11">
        <v>803</v>
      </c>
      <c r="C45" s="24" t="s">
        <v>39</v>
      </c>
      <c r="D45" s="28">
        <v>3.55</v>
      </c>
    </row>
    <row r="46" spans="1:4" ht="0" customHeight="1" hidden="1">
      <c r="A46" s="23" t="s">
        <v>95</v>
      </c>
      <c r="B46" s="11">
        <v>803</v>
      </c>
      <c r="C46" s="24" t="s">
        <v>96</v>
      </c>
      <c r="D46" s="29">
        <v>30</v>
      </c>
    </row>
    <row r="47" spans="1:4" ht="40.5" customHeight="1">
      <c r="A47" s="23" t="s">
        <v>74</v>
      </c>
      <c r="B47" s="8">
        <v>803</v>
      </c>
      <c r="C47" s="24" t="s">
        <v>73</v>
      </c>
      <c r="D47" s="29">
        <v>28.34609</v>
      </c>
    </row>
    <row r="48" spans="1:4" ht="93.75" customHeight="1">
      <c r="A48" s="23" t="s">
        <v>98</v>
      </c>
      <c r="B48" s="8">
        <v>803</v>
      </c>
      <c r="C48" s="24" t="s">
        <v>75</v>
      </c>
      <c r="D48" s="29">
        <v>2005</v>
      </c>
    </row>
    <row r="49" spans="1:4" ht="92.25" customHeight="1">
      <c r="A49" s="23" t="s">
        <v>83</v>
      </c>
      <c r="B49" s="8">
        <v>803</v>
      </c>
      <c r="C49" s="24" t="s">
        <v>82</v>
      </c>
      <c r="D49" s="29">
        <v>3</v>
      </c>
    </row>
    <row r="50" spans="1:4" ht="0" customHeight="1" hidden="1">
      <c r="A50" s="36" t="s">
        <v>77</v>
      </c>
      <c r="B50" s="8">
        <v>803</v>
      </c>
      <c r="C50" s="35" t="s">
        <v>76</v>
      </c>
      <c r="D50" s="29">
        <v>10872.66115</v>
      </c>
    </row>
    <row r="51" spans="1:4" ht="106.5" customHeight="1" hidden="1">
      <c r="A51" s="37" t="s">
        <v>79</v>
      </c>
      <c r="B51" s="8">
        <v>803</v>
      </c>
      <c r="C51" s="25" t="s">
        <v>78</v>
      </c>
      <c r="D51" s="29">
        <v>36.584</v>
      </c>
    </row>
    <row r="52" spans="1:4" ht="150" customHeight="1" hidden="1">
      <c r="A52" s="36" t="s">
        <v>81</v>
      </c>
      <c r="B52" s="8">
        <v>803</v>
      </c>
      <c r="C52" s="35" t="s">
        <v>80</v>
      </c>
      <c r="D52" s="29">
        <v>409.18617</v>
      </c>
    </row>
    <row r="53" spans="1:4" ht="108" customHeight="1" hidden="1">
      <c r="A53" s="23" t="s">
        <v>83</v>
      </c>
      <c r="B53" s="8">
        <v>803</v>
      </c>
      <c r="C53" s="24" t="s">
        <v>82</v>
      </c>
      <c r="D53" s="29">
        <v>7</v>
      </c>
    </row>
    <row r="54" spans="1:4" ht="141" customHeight="1">
      <c r="A54" s="23" t="s">
        <v>85</v>
      </c>
      <c r="B54" s="8">
        <v>803</v>
      </c>
      <c r="C54" s="24" t="s">
        <v>84</v>
      </c>
      <c r="D54" s="29">
        <v>235</v>
      </c>
    </row>
    <row r="55" spans="1:4" ht="249" customHeight="1">
      <c r="A55" s="55" t="s">
        <v>99</v>
      </c>
      <c r="B55" s="8">
        <v>803</v>
      </c>
      <c r="C55" s="44" t="s">
        <v>100</v>
      </c>
      <c r="D55" s="29">
        <v>119</v>
      </c>
    </row>
    <row r="56" spans="1:4" ht="81" customHeight="1">
      <c r="A56" s="23" t="s">
        <v>87</v>
      </c>
      <c r="B56" s="8">
        <v>803</v>
      </c>
      <c r="C56" s="24" t="s">
        <v>86</v>
      </c>
      <c r="D56" s="38">
        <v>57</v>
      </c>
    </row>
    <row r="57" spans="1:4" ht="65.25" customHeight="1" thickBot="1">
      <c r="A57" s="45" t="s">
        <v>101</v>
      </c>
      <c r="B57" s="8">
        <v>803</v>
      </c>
      <c r="C57" s="24" t="s">
        <v>88</v>
      </c>
      <c r="D57" s="39">
        <v>200</v>
      </c>
    </row>
    <row r="58" spans="1:4" ht="63" customHeight="1" thickBot="1">
      <c r="A58" s="46" t="s">
        <v>102</v>
      </c>
      <c r="B58" s="8">
        <v>803</v>
      </c>
      <c r="C58" s="24" t="s">
        <v>88</v>
      </c>
      <c r="D58" s="39">
        <v>22</v>
      </c>
    </row>
    <row r="59" spans="1:4" ht="135" customHeight="1">
      <c r="A59" s="56" t="s">
        <v>103</v>
      </c>
      <c r="B59" s="8">
        <v>803</v>
      </c>
      <c r="C59" s="24" t="s">
        <v>88</v>
      </c>
      <c r="D59" s="40">
        <v>36.9</v>
      </c>
    </row>
    <row r="60" spans="1:4" ht="135" customHeight="1" hidden="1">
      <c r="A60" s="23" t="s">
        <v>89</v>
      </c>
      <c r="B60" s="11">
        <v>803</v>
      </c>
      <c r="C60" s="24" t="s">
        <v>88</v>
      </c>
      <c r="D60" s="38">
        <v>199.502</v>
      </c>
    </row>
    <row r="61" spans="1:4" ht="39.75" customHeight="1">
      <c r="A61" s="19" t="s">
        <v>19</v>
      </c>
      <c r="B61" s="10">
        <v>866</v>
      </c>
      <c r="C61" s="10"/>
      <c r="D61" s="27">
        <f>SUM(D62:D64)</f>
        <v>255.08442</v>
      </c>
    </row>
    <row r="62" spans="1:4" ht="135.75" customHeight="1">
      <c r="A62" s="42" t="s">
        <v>92</v>
      </c>
      <c r="B62" s="8">
        <v>866</v>
      </c>
      <c r="C62" s="24" t="s">
        <v>91</v>
      </c>
      <c r="D62" s="28">
        <v>14.834</v>
      </c>
    </row>
    <row r="63" spans="1:4" ht="135.75" customHeight="1">
      <c r="A63" s="23" t="s">
        <v>69</v>
      </c>
      <c r="B63" s="8">
        <v>866</v>
      </c>
      <c r="C63" s="24" t="s">
        <v>68</v>
      </c>
      <c r="D63" s="28">
        <v>216.125</v>
      </c>
    </row>
    <row r="64" spans="1:4" ht="114.75" customHeight="1">
      <c r="A64" s="23" t="s">
        <v>71</v>
      </c>
      <c r="B64" s="8">
        <v>866</v>
      </c>
      <c r="C64" s="24" t="s">
        <v>70</v>
      </c>
      <c r="D64" s="28">
        <v>24.12542</v>
      </c>
    </row>
    <row r="65" spans="1:4" ht="12.75" customHeight="1">
      <c r="A65" s="5"/>
      <c r="B65" s="4"/>
      <c r="C65" s="4"/>
      <c r="D65" s="21"/>
    </row>
    <row r="66" spans="1:4" ht="12.75">
      <c r="A66" s="33"/>
      <c r="B66" s="31"/>
      <c r="C66" s="31"/>
      <c r="D66" s="34"/>
    </row>
    <row r="67" spans="1:4" ht="12.75">
      <c r="A67" s="6"/>
      <c r="D67" s="22"/>
    </row>
    <row r="68" spans="1:4" ht="12.75">
      <c r="A68" s="6"/>
      <c r="D68" s="22"/>
    </row>
    <row r="69" spans="1:4" ht="12.75">
      <c r="A69" s="6"/>
      <c r="D69" s="22"/>
    </row>
    <row r="70" spans="1:4" ht="12.75">
      <c r="A70" s="6"/>
      <c r="D70" s="22"/>
    </row>
    <row r="71" spans="1:4" ht="12.75">
      <c r="A71" s="6"/>
      <c r="D71" s="22"/>
    </row>
    <row r="72" spans="1:4" ht="12.75">
      <c r="A72" s="6"/>
      <c r="D72" s="22"/>
    </row>
    <row r="73" spans="1:4" ht="12.75">
      <c r="A73" s="6"/>
      <c r="D73" s="22"/>
    </row>
    <row r="74" spans="1:4" ht="12.75">
      <c r="A74" s="6"/>
      <c r="D74" s="22"/>
    </row>
    <row r="75" spans="1:4" ht="12.75">
      <c r="A75" s="6"/>
      <c r="D75" s="22"/>
    </row>
    <row r="76" spans="1:4" ht="12.75">
      <c r="A76" s="6"/>
      <c r="D76" s="22"/>
    </row>
    <row r="77" spans="1:4" ht="12.75">
      <c r="A77" s="6"/>
      <c r="D77" s="22"/>
    </row>
    <row r="78" spans="1:4" ht="12.75">
      <c r="A78" s="6"/>
      <c r="D78" s="22"/>
    </row>
    <row r="79" spans="1:4" ht="12.75">
      <c r="A79" s="6"/>
      <c r="D79" s="22"/>
    </row>
    <row r="80" spans="1:4" ht="12.75">
      <c r="A80" s="6"/>
      <c r="D80" s="22"/>
    </row>
    <row r="81" spans="1:4" ht="12.75">
      <c r="A81" s="6"/>
      <c r="D81" s="22"/>
    </row>
    <row r="82" spans="1:4" ht="12.75">
      <c r="A82" s="6"/>
      <c r="D82" s="22"/>
    </row>
    <row r="83" spans="1:4" ht="12.75">
      <c r="A83" s="6"/>
      <c r="D83" s="22"/>
    </row>
    <row r="84" spans="1:4" ht="12.75">
      <c r="A84" s="6"/>
      <c r="D84" s="22"/>
    </row>
    <row r="85" spans="1:4" ht="12.75">
      <c r="A85" s="6"/>
      <c r="D85" s="22"/>
    </row>
    <row r="86" spans="1:4" ht="12.75">
      <c r="A86" s="6"/>
      <c r="D86" s="22"/>
    </row>
    <row r="87" spans="1:4" ht="12.75">
      <c r="A87" s="6"/>
      <c r="D87" s="22"/>
    </row>
    <row r="88" spans="1:4" ht="12.75">
      <c r="A88" s="6"/>
      <c r="D88" s="22"/>
    </row>
    <row r="89" spans="1:4" ht="12.75">
      <c r="A89" s="6"/>
      <c r="D89" s="22"/>
    </row>
    <row r="90" spans="1:4" ht="12.75">
      <c r="A90" s="6"/>
      <c r="D90" s="22"/>
    </row>
    <row r="91" spans="1:4" ht="12.75">
      <c r="A91" s="6"/>
      <c r="D91" s="22"/>
    </row>
    <row r="92" spans="1:4" ht="12.75">
      <c r="A92" s="6"/>
      <c r="D92" s="22"/>
    </row>
    <row r="93" spans="1:4" ht="12.75">
      <c r="A93" s="6"/>
      <c r="D93" s="22"/>
    </row>
    <row r="94" spans="1:4" ht="12.75">
      <c r="A94" s="6"/>
      <c r="D94" s="22"/>
    </row>
    <row r="95" spans="1:4" ht="12.75">
      <c r="A95" s="6"/>
      <c r="D95" s="22"/>
    </row>
    <row r="96" spans="1:4" ht="12.75">
      <c r="A96" s="6"/>
      <c r="D96" s="22"/>
    </row>
    <row r="97" spans="1:4" ht="12.75">
      <c r="A97" s="6"/>
      <c r="D97" s="22"/>
    </row>
    <row r="98" spans="1:4" ht="12.75">
      <c r="A98" s="6"/>
      <c r="D98" s="22"/>
    </row>
    <row r="99" spans="1:4" ht="12.75">
      <c r="A99" s="6"/>
      <c r="D99" s="22"/>
    </row>
    <row r="100" spans="1:4" ht="12.75">
      <c r="A100" s="6"/>
      <c r="D100" s="22"/>
    </row>
    <row r="101" spans="1:4" ht="12.75">
      <c r="A101" s="6"/>
      <c r="D101" s="22"/>
    </row>
    <row r="102" spans="1:4" ht="12.75">
      <c r="A102" s="6"/>
      <c r="D102" s="22"/>
    </row>
    <row r="103" spans="1:4" ht="12.75">
      <c r="A103" s="6"/>
      <c r="D103" s="22"/>
    </row>
    <row r="104" spans="1:4" ht="12.75">
      <c r="A104" s="6"/>
      <c r="D104" s="22"/>
    </row>
    <row r="105" spans="1:4" ht="12.75">
      <c r="A105" s="6"/>
      <c r="D105" s="22"/>
    </row>
    <row r="106" spans="1:4" ht="12.75">
      <c r="A106" s="6"/>
      <c r="D106" s="22"/>
    </row>
    <row r="107" spans="1:4" ht="12.75">
      <c r="A107" s="6"/>
      <c r="D107" s="22"/>
    </row>
    <row r="108" spans="1:4" ht="12.75">
      <c r="A108" s="6"/>
      <c r="D108" s="22"/>
    </row>
    <row r="109" spans="1:4" ht="12.75">
      <c r="A109" s="6"/>
      <c r="D109" s="22"/>
    </row>
    <row r="110" spans="1:4" ht="12.75">
      <c r="A110" s="6"/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</sheetData>
  <mergeCells count="7">
    <mergeCell ref="A7:A8"/>
    <mergeCell ref="B7:C7"/>
    <mergeCell ref="D7:D8"/>
    <mergeCell ref="C1:D1"/>
    <mergeCell ref="C2:D2"/>
    <mergeCell ref="C3:D3"/>
    <mergeCell ref="A5:D5"/>
  </mergeCells>
  <printOptions/>
  <pageMargins left="0.984251968503937" right="0.3937007874015748" top="0.7874015748031497" bottom="0.7874015748031497" header="0.15748031496062992" footer="0.15748031496062992"/>
  <pageSetup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pyatkina</dc:creator>
  <cp:keywords/>
  <dc:description/>
  <cp:lastModifiedBy>Владелец</cp:lastModifiedBy>
  <cp:lastPrinted>2011-04-20T06:24:26Z</cp:lastPrinted>
  <dcterms:created xsi:type="dcterms:W3CDTF">2010-02-17T08:06:45Z</dcterms:created>
  <dcterms:modified xsi:type="dcterms:W3CDTF">2012-05-31T07:48:10Z</dcterms:modified>
  <cp:category/>
  <cp:version/>
  <cp:contentType/>
  <cp:contentStatus/>
</cp:coreProperties>
</file>