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12120" windowHeight="8832" activeTab="0"/>
  </bookViews>
  <sheets>
    <sheet name="2дох" sheetId="1" r:id="rId1"/>
  </sheets>
  <definedNames>
    <definedName name="_xlnm.Print_Titles" localSheetId="0">'2дох'!$6:$6</definedName>
    <definedName name="_xlnm.Print_Area" localSheetId="0">'2дох'!$A$1:$C$76</definedName>
  </definedNames>
  <calcPr fullCalcOnLoad="1"/>
</workbook>
</file>

<file path=xl/sharedStrings.xml><?xml version="1.0" encoding="utf-8"?>
<sst xmlns="http://schemas.openxmlformats.org/spreadsheetml/2006/main" count="140" uniqueCount="130">
  <si>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</si>
  <si>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</si>
  <si>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</si>
  <si>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неналоговые доходы</t>
  </si>
  <si>
    <t>Налог на доходы физических лиц</t>
  </si>
  <si>
    <t>ДОХОДЫ БЮДЖЕТА - ВСЕГО</t>
  </si>
  <si>
    <t xml:space="preserve">Код бюджетной классификации </t>
  </si>
  <si>
    <t>Наименование показателя</t>
  </si>
  <si>
    <t>ПО КОДАМ ВИДОВ ДОХОДОВ, ПОДВИДОВ ДОХОДОВ, КЛАССИФИКАЦИИ ОПЕРАЦИЙ СЕКТОРА ГОСУДАРСТВЕННОГО УПРАВЛЕНИЯ, ОТНОСЯЩИХСЯ К ДОХОДАМ БЮДЖЕТА</t>
  </si>
  <si>
    <t>Кассовое исполнение</t>
  </si>
  <si>
    <t>тыс.рублей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</si>
  <si>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</si>
  <si>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</si>
  <si>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объктам налогообложения, расположенным в границах поселения</t>
  </si>
  <si>
    <t>1 06 01030 10 0000 110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</si>
  <si>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</si>
  <si>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</si>
  <si>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</si>
  <si>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</si>
  <si>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</si>
  <si>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1 06 06000 00 0000 110</t>
  </si>
  <si>
    <t>1 06 06010 00 0000 110</t>
  </si>
  <si>
    <t>1 06 06013 10 0000 110</t>
  </si>
  <si>
    <t>1 06 06020 00 0000 110</t>
  </si>
  <si>
    <t>1 06 06023 10 0000 110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</si>
  <si>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</si>
  <si>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</si>
  <si>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Налоги на имущество</t>
  </si>
  <si>
    <t>1 09 04000 00 0000 110</t>
  </si>
  <si>
    <t>Земельный налог ( по обязательствам,возникшим до 1 января 2006 года),мобилизуемый на территориях поселений</t>
  </si>
  <si>
    <t>1 09 04050 10 0000 110</t>
  </si>
  <si>
    <t>Прочие неналоговые доходы бюджетов поселений</t>
  </si>
  <si>
    <t>1 17 05050 10 0000 180</t>
  </si>
  <si>
    <t>2 02 01001 10 0000 151</t>
  </si>
  <si>
    <t>Субсидии на предоставление мер социальной поддержки по оплате жилья и коммунальных услуг отдельным категориям граждан в муниципальной сфере культуры</t>
  </si>
  <si>
    <t>2 02 02999 10 7005 151</t>
  </si>
  <si>
    <t>2 02 02999 10 7028 151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</si>
  <si>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</si>
  <si>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2 02 03015 10 0000 151</t>
  </si>
  <si>
    <t>2 02 04999 10 0000 151</t>
  </si>
  <si>
    <t>1 11 09000 00 0000 120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</si>
  <si>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</si>
  <si>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</si>
  <si>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1 00 00000 00 0000 000</t>
  </si>
  <si>
    <t>1 01 00000 00 0000 000</t>
  </si>
  <si>
    <t>1 01 02000 01 0000 110</t>
  </si>
  <si>
    <t>1 01 02010 01 0000 110</t>
  </si>
  <si>
    <t>1 01 02020 01 0000 110</t>
  </si>
  <si>
    <t>1 01 02030 01 0000 110</t>
  </si>
  <si>
    <t>1 06 00000 00 0000 000</t>
  </si>
  <si>
    <t>1 08 00000 00 0000 000</t>
  </si>
  <si>
    <t>1 09 00000 00 0000 000</t>
  </si>
  <si>
    <t>1 09 04050 00 0000 110</t>
  </si>
  <si>
    <t>1 11 00000 00 0000 000</t>
  </si>
  <si>
    <t>1 11 05000 00 0000 120</t>
  </si>
  <si>
    <t>1 11 05010 00 0000 120</t>
  </si>
  <si>
    <t>1 11 05020 00 0000 120</t>
  </si>
  <si>
    <t>1 11 05025 10 0000 120</t>
  </si>
  <si>
    <t>1 11 05030 00 0000 120</t>
  </si>
  <si>
    <t>1 11 05035 10 0000 120</t>
  </si>
  <si>
    <t>1 11 09040 00 0000 120</t>
  </si>
  <si>
    <t>1 11 09045 10 0000 120</t>
  </si>
  <si>
    <t>1 14 00000 00 0000 000</t>
  </si>
  <si>
    <t>1 14 06000 00 0000 430</t>
  </si>
  <si>
    <t>1 14 06010 00 0000 430</t>
  </si>
  <si>
    <t>1 14 06014 10 0000 430</t>
  </si>
  <si>
    <t>1 17 00000 00 0000 000</t>
  </si>
  <si>
    <t>1 17 05000 00 0000 180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</si>
  <si>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</si>
  <si>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</si>
  <si>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</si>
  <si>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</si>
  <si>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</si>
  <si>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2 02 02999 10 0000 151</t>
  </si>
  <si>
    <t>2 02 03000 00 0000 151</t>
  </si>
  <si>
    <t>2 02 04000 00 0000 151</t>
  </si>
  <si>
    <t>Налоговые и неналоговые доходы</t>
  </si>
  <si>
    <t>Налоги на прибыль, доходы</t>
  </si>
  <si>
    <t>Государственная пошлина</t>
  </si>
  <si>
    <t>Задолженность и перерасчеты по отмененным налогам,сборам и иным обязательным платежам</t>
  </si>
  <si>
    <t>Земельный налог ( по обязательствам,возникшим до 1 января 2006 года)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</si>
  <si>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</si>
  <si>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</si>
  <si>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Доходы,получаемые в виде арендной платы за земли после разграничения государственной собственности на землю,а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</si>
  <si>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</si>
  <si>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</si>
  <si>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</si>
  <si>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</si>
  <si>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</si>
  <si>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</t>
  </si>
  <si>
    <t>Доходы от продажи материальных и нематериальных активов</t>
  </si>
  <si>
    <t>Доходы от продажи земельных участков,находящихся в государственной и муниципальной собственности ( 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</si>
  <si>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</si>
  <si>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Безвозмездные поступления</t>
  </si>
  <si>
    <t>Безвозмездные перечисления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</si>
  <si>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 - всего</t>
  </si>
  <si>
    <t>в том числе:</t>
  </si>
  <si>
    <t xml:space="preserve">Дотации на выравнивание бюджетной обеспеченности </t>
  </si>
  <si>
    <t>Дотации бюджетам поселений на выравнивание бюджетной обеспеченности поселений из регионального Фонда финансовой поддержки</t>
  </si>
  <si>
    <t>Субсидии бюджетам субъектов Российской Федерации и муниципальных образований (межбюджетные субсидии) - всего</t>
  </si>
  <si>
    <t>Прочие субсидии</t>
  </si>
  <si>
    <t>Субвенции бюджетам субъектов Российской Федерации и муниципальных образований - всего</t>
  </si>
  <si>
    <t>Иные межбюджетные трансферты-всего</t>
  </si>
  <si>
    <t>Всего доходов</t>
  </si>
  <si>
    <t>ДОХОДЫ БЮДЖЕТА ПОСЕЛЕНИЯ ЗА 2012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</si>
  <si>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</si>
  <si>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кабинеты, идругих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</si>
  <si>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лицами, в соответствии со статьей 228 Налогового кодекса Российской Федерации</t>
  </si>
  <si>
    <t>Налоги на совокупный доход</t>
  </si>
  <si>
    <t xml:space="preserve">Единый сельскохозяйственный налог               </t>
  </si>
  <si>
    <t xml:space="preserve">Единый сельскохозяйственный налог  (за налоговые периоды, истекшие до 1 января 2011 года)             </t>
  </si>
  <si>
    <t>1 05 00000 00 0000 000</t>
  </si>
  <si>
    <t>1 05 03000 01 0000 110</t>
  </si>
  <si>
    <t>1 05 03020 01 0000 110</t>
  </si>
  <si>
    <t>1 11 05013 10 0000 120</t>
  </si>
  <si>
    <t xml:space="preserve">Доходы от продажи земельных участков, находящихся в собственности поселений  (за исключением земельных участков муниципальных бюджетных и  автономных учреждений ) </t>
  </si>
  <si>
    <t>1 14 06025 10 0000 430</t>
  </si>
  <si>
    <t>Субсидии на ремонт (включая капитальный ремонт) и содержание автомобильных дорог общего пользования местного значения по долгосрочной целевой программе «Дорожное хозяйство Владимирской области на 2009-2015 г.г.»</t>
  </si>
  <si>
    <t>Субсидии по долгосрочной целевой программе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Владимирской области на 2010-2012 годы"</t>
  </si>
  <si>
    <t>Субсидии на обеспечение опережающей индексации оплаты труда работников муниципальных учреждений, обеспечиваемой за счет местных бюджетов</t>
  </si>
  <si>
    <t>Субсидии на инвестиции по долгосрочной целевой программе "Жилище" на 2011-2015 годы, подпрограмме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годы»</t>
  </si>
  <si>
    <t>2 02 02999 10 7066 151</t>
  </si>
  <si>
    <t>2 02 02999 10 7065 151</t>
  </si>
  <si>
    <t>2 02 02999 10 7077 151</t>
  </si>
  <si>
    <t xml:space="preserve">Иные межбюджетные трансферты на сбалансированность местных бюджетов  </t>
  </si>
  <si>
    <t>Иные межбюджетные трансферты из резервного фонда на ликвидацию последствий чрезвычайных ситуаций</t>
  </si>
  <si>
    <t xml:space="preserve">Иные межбюджетные трансферты, за счет Целевой программы "Обеспечение экологической безопасности на территории Собинского района на 2010-2014 годы"   </t>
  </si>
  <si>
    <t>Иные межбюджетные трансферты за счет средств резервного фонда администрации района</t>
  </si>
  <si>
    <t>Иные межбюджетные трансферты по долгосрочной целевой программе "Развитие системы пожарной безопасности на территории Собинского района на 2010-2013 годы"</t>
  </si>
  <si>
    <t>Средства на сбалансированность местных бюджетов в целях компенсации расходов по денежным выплатам гражданам, у которых рост совокупного фактического размера платы за коммунальные услуги в 2012 году составил более 15%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</si>
</sst>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000"/>
    <numFmt numFmtId="173" formatCode="0.000"/>
    <numFmt numFmtId="174" formatCode="0.0"/>
    <numFmt numFmtId="175" formatCode="0.00000"/>
    <numFmt numFmtId="176" formatCode="0.00000000"/>
    <numFmt numFmtId="177" formatCode="0.000000000"/>
    <numFmt numFmtId="178" formatCode="0.0000000"/>
    <numFmt numFmtId="179" formatCode="0.000000"/>
    <numFmt numFmtId="180" formatCode="0.0%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#,##0.00_ ;\-#,##0.00\ "/>
    <numFmt numFmtId="187" formatCode="#,##0.000_ ;\-#,##0.000\ "/>
    <numFmt numFmtId="188" formatCode="#,##0.0000_ ;\-#,##0.0000\ "/>
    <numFmt numFmtId="189" formatCode="#,##0.00000_ ;\-#,##0.00000\ "/>
    <numFmt numFmtId="190" formatCode="#,##0.000"/>
    <numFmt numFmtId="191" formatCode="#,##0.0000"/>
    <numFmt numFmtId="192" formatCode="#,##0.00000"/>
    <numFmt numFmtId="193" formatCode="#,##0.000000"/>
  </numFmts>
  <fonts count="10">
    <font>
      <sz val="10"/>
      <name val="Arial Cyr"/>
      <family val="0"/>
    </font>
    <font>
      <b/>
      <sz val="10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justify" shrinkToFit="1"/>
    </xf>
    <xf numFmtId="0" fontId="0" fillId="0" borderId="0" xfId="0" applyAlignment="1">
      <alignment shrinkToFit="1"/>
    </xf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9" fillId="0" borderId="0" xfId="0" applyFont="1" applyAlignment="1">
      <alignment wrapText="1"/>
    </xf>
    <xf numFmtId="0" fontId="8" fillId="0" borderId="8" xfId="0" applyFont="1" applyFill="1" applyBorder="1" applyAlignment="1">
      <alignment horizontal="justify" vertical="top" wrapText="1"/>
    </xf>
    <xf numFmtId="0" fontId="9" fillId="0" borderId="8" xfId="0" applyFont="1" applyFill="1" applyBorder="1" applyAlignment="1">
      <alignment horizontal="justify" vertical="top" wrapText="1"/>
    </xf>
    <xf numFmtId="0" fontId="8" fillId="0" borderId="9" xfId="0" applyFont="1" applyFill="1" applyBorder="1" applyAlignment="1">
      <alignment horizontal="justify" vertical="top" wrapText="1"/>
    </xf>
    <xf numFmtId="175" fontId="8" fillId="0" borderId="6" xfId="18" applyNumberFormat="1" applyFont="1" applyFill="1" applyBorder="1" applyAlignment="1">
      <alignment horizontal="center" wrapText="1"/>
    </xf>
    <xf numFmtId="175" fontId="9" fillId="0" borderId="6" xfId="18" applyNumberFormat="1" applyFont="1" applyFill="1" applyBorder="1" applyAlignment="1">
      <alignment horizontal="center" wrapText="1"/>
    </xf>
    <xf numFmtId="175" fontId="8" fillId="0" borderId="6" xfId="18" applyNumberFormat="1" applyFont="1" applyFill="1" applyBorder="1" applyAlignment="1">
      <alignment horizontal="center" vertical="top" wrapText="1"/>
    </xf>
    <xf numFmtId="175" fontId="9" fillId="0" borderId="1" xfId="18" applyNumberFormat="1" applyFont="1" applyFill="1" applyBorder="1" applyAlignment="1">
      <alignment horizontal="center" wrapText="1"/>
    </xf>
    <xf numFmtId="175" fontId="1" fillId="0" borderId="10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12" xfId="0" applyFont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189" fontId="8" fillId="0" borderId="6" xfId="0" applyNumberFormat="1" applyFont="1" applyBorder="1" applyAlignment="1">
      <alignment horizontal="center" vertical="top"/>
    </xf>
    <xf numFmtId="0" fontId="9" fillId="0" borderId="1" xfId="0" applyFont="1" applyBorder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left" vertical="top" wrapText="1"/>
    </xf>
    <xf numFmtId="175" fontId="9" fillId="0" borderId="14" xfId="18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 indent="12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4133850</xdr:colOff>
      <xdr:row>0</xdr:row>
      <xdr:rowOff>85725</xdr:rowOff>
    </xdr:from>
    <xdr:to>
      <xdr:col>3</xdr:col>
      <xdr:colOff>0</xdr:colOff>
      <xdr:row>0</xdr:row>
      <xdr:rowOff>1114425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133850" y="85725"/>
          <a:ext cx="42481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400" b="0" i="0" u="none" baseline="0"/>
            <a:t>Приложение 2
к решению Совета народных депутатов
от ___________ № 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288"/>
  <sheetViews>
    <sheetView tabSelected="1" view="pageBreakPreview" zoomScaleNormal="75" zoomScaleSheetLayoutView="100" workbookViewId="0" topLeftCell="A1">
      <selection activeCell="C65" sqref="C65"/>
    </sheetView>
  </sheetViews>
  <sheetFormatPr defaultColWidth="9.00390625" defaultRowHeight="12.75"/>
  <cols>
    <col min="1" max="1" width="59.125" style="0" customWidth="1"/>
    <col min="2" max="2" width="29.50390625" style="0" customWidth="1"/>
    <col min="3" max="3" width="21.375" style="0" customWidth="1"/>
  </cols>
  <sheetData>
    <row r="1" spans="1:3" ht="96" customHeight="1">
      <c r="A1" s="43"/>
      <c r="B1" s="43"/>
      <c r="C1" s="43"/>
    </row>
    <row r="2" spans="1:3" s="2" customFormat="1" ht="18" customHeight="1">
      <c r="A2" s="42" t="s">
        <v>104</v>
      </c>
      <c r="B2" s="42"/>
      <c r="C2" s="42"/>
    </row>
    <row r="3" spans="1:3" s="2" customFormat="1" ht="66.75" customHeight="1">
      <c r="A3" s="42" t="s">
        <v>8</v>
      </c>
      <c r="B3" s="42"/>
      <c r="C3" s="42"/>
    </row>
    <row r="4" spans="1:3" s="2" customFormat="1" ht="18.75" customHeight="1" thickBot="1">
      <c r="A4" s="14"/>
      <c r="B4" s="14"/>
      <c r="C4" s="15" t="s">
        <v>10</v>
      </c>
    </row>
    <row r="5" spans="1:3" ht="45.75" customHeight="1">
      <c r="A5" s="8" t="s">
        <v>7</v>
      </c>
      <c r="B5" s="9" t="s">
        <v>6</v>
      </c>
      <c r="C5" s="10" t="s">
        <v>9</v>
      </c>
    </row>
    <row r="6" spans="1:3" ht="18">
      <c r="A6" s="11">
        <v>1</v>
      </c>
      <c r="B6" s="3">
        <v>2</v>
      </c>
      <c r="C6" s="12">
        <v>3</v>
      </c>
    </row>
    <row r="7" spans="1:3" ht="18" customHeight="1">
      <c r="A7" s="13" t="s">
        <v>5</v>
      </c>
      <c r="B7" s="7"/>
      <c r="C7" s="34">
        <f>SUM(C76)</f>
        <v>8410.052029999999</v>
      </c>
    </row>
    <row r="8" spans="1:3" ht="20.25" customHeight="1">
      <c r="A8" s="17" t="s">
        <v>76</v>
      </c>
      <c r="B8" s="29" t="s">
        <v>43</v>
      </c>
      <c r="C8" s="23">
        <f>SUM(C9+C17+C25+C28+C32+C43+C48+C14)</f>
        <v>2938.72329</v>
      </c>
    </row>
    <row r="9" spans="1:3" ht="20.25" customHeight="1">
      <c r="A9" s="17" t="s">
        <v>77</v>
      </c>
      <c r="B9" s="29" t="s">
        <v>44</v>
      </c>
      <c r="C9" s="23">
        <f>C10</f>
        <v>573.48853</v>
      </c>
    </row>
    <row r="10" spans="1:3" ht="19.5" customHeight="1">
      <c r="A10" s="18" t="s">
        <v>4</v>
      </c>
      <c r="B10" s="28" t="s">
        <v>45</v>
      </c>
      <c r="C10" s="24">
        <f>SUM(C11+C12+C13)</f>
        <v>573.48853</v>
      </c>
    </row>
    <row r="11" spans="1:3" ht="93" customHeight="1">
      <c r="A11" s="18" t="s">
        <v>105</v>
      </c>
      <c r="B11" s="28" t="s">
        <v>46</v>
      </c>
      <c r="C11" s="24">
        <v>563.73646</v>
      </c>
    </row>
    <row r="12" spans="1:3" ht="133.5" customHeight="1">
      <c r="A12" s="18" t="s">
        <v>106</v>
      </c>
      <c r="B12" s="28" t="s">
        <v>47</v>
      </c>
      <c r="C12" s="24">
        <v>0.6797</v>
      </c>
    </row>
    <row r="13" spans="1:3" ht="46.5">
      <c r="A13" s="18" t="s">
        <v>107</v>
      </c>
      <c r="B13" s="28" t="s">
        <v>48</v>
      </c>
      <c r="C13" s="24">
        <v>9.07237</v>
      </c>
    </row>
    <row r="14" spans="1:3" ht="15.75" thickBot="1">
      <c r="A14" s="17" t="s">
        <v>108</v>
      </c>
      <c r="B14" s="32" t="s">
        <v>111</v>
      </c>
      <c r="C14" s="24">
        <f>SUM(C15)</f>
        <v>0.6</v>
      </c>
    </row>
    <row r="15" spans="1:3" ht="15.75" thickBot="1">
      <c r="A15" s="31" t="s">
        <v>109</v>
      </c>
      <c r="B15" s="33" t="s">
        <v>112</v>
      </c>
      <c r="C15" s="24">
        <f>SUM(C16)</f>
        <v>0.6</v>
      </c>
    </row>
    <row r="16" spans="1:3" ht="31.5" thickBot="1">
      <c r="A16" s="31" t="s">
        <v>110</v>
      </c>
      <c r="B16" s="33" t="s">
        <v>113</v>
      </c>
      <c r="C16" s="24">
        <v>0.6</v>
      </c>
    </row>
    <row r="17" spans="1:3" ht="15">
      <c r="A17" s="17" t="s">
        <v>27</v>
      </c>
      <c r="B17" s="29" t="s">
        <v>49</v>
      </c>
      <c r="C17" s="23">
        <f>C18+C20</f>
        <v>1430.82121</v>
      </c>
    </row>
    <row r="18" spans="1:3" ht="15">
      <c r="A18" s="18" t="s">
        <v>11</v>
      </c>
      <c r="B18" s="28" t="s">
        <v>12</v>
      </c>
      <c r="C18" s="24">
        <f>SUM(C19)</f>
        <v>34.81528</v>
      </c>
    </row>
    <row r="19" spans="1:3" ht="46.5">
      <c r="A19" s="18" t="s">
        <v>13</v>
      </c>
      <c r="B19" s="28" t="s">
        <v>14</v>
      </c>
      <c r="C19" s="24">
        <v>34.81528</v>
      </c>
    </row>
    <row r="20" spans="1:3" ht="25.5" customHeight="1">
      <c r="A20" s="18" t="s">
        <v>15</v>
      </c>
      <c r="B20" s="28" t="s">
        <v>20</v>
      </c>
      <c r="C20" s="24">
        <f>SUM(C21+C24)</f>
        <v>1396.00593</v>
      </c>
    </row>
    <row r="21" spans="1:3" ht="53.25" customHeight="1">
      <c r="A21" s="18" t="s">
        <v>16</v>
      </c>
      <c r="B21" s="28" t="s">
        <v>21</v>
      </c>
      <c r="C21" s="24">
        <f>C22</f>
        <v>219.34435</v>
      </c>
    </row>
    <row r="22" spans="1:3" ht="81" customHeight="1">
      <c r="A22" s="18" t="s">
        <v>17</v>
      </c>
      <c r="B22" s="28" t="s">
        <v>22</v>
      </c>
      <c r="C22" s="24">
        <v>219.34435</v>
      </c>
    </row>
    <row r="23" spans="1:3" ht="57" customHeight="1">
      <c r="A23" s="18" t="s">
        <v>18</v>
      </c>
      <c r="B23" s="28" t="s">
        <v>23</v>
      </c>
      <c r="C23" s="24">
        <f>C24</f>
        <v>1176.66158</v>
      </c>
    </row>
    <row r="24" spans="1:3" ht="84.75" customHeight="1">
      <c r="A24" s="18" t="s">
        <v>19</v>
      </c>
      <c r="B24" s="28" t="s">
        <v>24</v>
      </c>
      <c r="C24" s="24">
        <v>1176.66158</v>
      </c>
    </row>
    <row r="25" spans="1:3" ht="34.5" customHeight="1">
      <c r="A25" s="17" t="s">
        <v>78</v>
      </c>
      <c r="B25" s="29" t="s">
        <v>50</v>
      </c>
      <c r="C25" s="23">
        <f>C26</f>
        <v>4.8</v>
      </c>
    </row>
    <row r="26" spans="1:3" ht="58.5" customHeight="1">
      <c r="A26" s="18" t="s">
        <v>41</v>
      </c>
      <c r="B26" s="28" t="s">
        <v>42</v>
      </c>
      <c r="C26" s="24">
        <f>SUM(C27)</f>
        <v>4.8</v>
      </c>
    </row>
    <row r="27" spans="1:3" s="1" customFormat="1" ht="78">
      <c r="A27" s="18" t="s">
        <v>25</v>
      </c>
      <c r="B27" s="28" t="s">
        <v>26</v>
      </c>
      <c r="C27" s="24">
        <v>4.8</v>
      </c>
    </row>
    <row r="28" spans="1:3" s="1" customFormat="1" ht="48" customHeight="1">
      <c r="A28" s="17" t="s">
        <v>79</v>
      </c>
      <c r="B28" s="29" t="s">
        <v>51</v>
      </c>
      <c r="C28" s="24">
        <f>SUM(C29)</f>
        <v>3.65755</v>
      </c>
    </row>
    <row r="29" spans="1:3" s="1" customFormat="1" ht="29.25" customHeight="1">
      <c r="A29" s="18" t="s">
        <v>27</v>
      </c>
      <c r="B29" s="28" t="s">
        <v>28</v>
      </c>
      <c r="C29" s="24">
        <f>SUM(C30)</f>
        <v>3.65755</v>
      </c>
    </row>
    <row r="30" spans="1:3" ht="56.25" customHeight="1">
      <c r="A30" s="18" t="s">
        <v>80</v>
      </c>
      <c r="B30" s="28" t="s">
        <v>52</v>
      </c>
      <c r="C30" s="24">
        <f>SUM(C31)</f>
        <v>3.65755</v>
      </c>
    </row>
    <row r="31" spans="1:3" ht="40.5" customHeight="1">
      <c r="A31" s="18" t="s">
        <v>29</v>
      </c>
      <c r="B31" s="28" t="s">
        <v>30</v>
      </c>
      <c r="C31" s="24">
        <v>3.65755</v>
      </c>
    </row>
    <row r="32" spans="1:3" ht="75.75" customHeight="1">
      <c r="A32" s="17" t="s">
        <v>81</v>
      </c>
      <c r="B32" s="29" t="s">
        <v>53</v>
      </c>
      <c r="C32" s="23">
        <f>C33+C40</f>
        <v>809.5795899999999</v>
      </c>
    </row>
    <row r="33" spans="1:3" ht="104.25" customHeight="1">
      <c r="A33" s="18" t="s">
        <v>82</v>
      </c>
      <c r="B33" s="28" t="s">
        <v>54</v>
      </c>
      <c r="C33" s="24">
        <f>C34+C38+C36</f>
        <v>793.7391399999999</v>
      </c>
    </row>
    <row r="34" spans="1:3" ht="83.25" customHeight="1">
      <c r="A34" s="18" t="s">
        <v>1</v>
      </c>
      <c r="B34" s="28" t="s">
        <v>55</v>
      </c>
      <c r="C34" s="24">
        <f>C35</f>
        <v>577.2706</v>
      </c>
    </row>
    <row r="35" spans="1:3" ht="93" customHeight="1">
      <c r="A35" s="18" t="s">
        <v>0</v>
      </c>
      <c r="B35" s="28" t="s">
        <v>114</v>
      </c>
      <c r="C35" s="24">
        <v>577.2706</v>
      </c>
    </row>
    <row r="36" spans="1:3" ht="123.75" customHeight="1">
      <c r="A36" s="18" t="s">
        <v>83</v>
      </c>
      <c r="B36" s="28" t="s">
        <v>56</v>
      </c>
      <c r="C36" s="24">
        <f>SUM(C37)</f>
        <v>5.2935</v>
      </c>
    </row>
    <row r="37" spans="1:3" ht="80.25" customHeight="1">
      <c r="A37" s="19" t="s">
        <v>84</v>
      </c>
      <c r="B37" s="28" t="s">
        <v>57</v>
      </c>
      <c r="C37" s="24">
        <v>5.2935</v>
      </c>
    </row>
    <row r="38" spans="1:3" ht="96" customHeight="1">
      <c r="A38" s="18" t="s">
        <v>85</v>
      </c>
      <c r="B38" s="28" t="s">
        <v>58</v>
      </c>
      <c r="C38" s="24">
        <f>C39</f>
        <v>211.17504</v>
      </c>
    </row>
    <row r="39" spans="1:3" ht="71.25" customHeight="1">
      <c r="A39" s="18" t="s">
        <v>86</v>
      </c>
      <c r="B39" s="28" t="s">
        <v>59</v>
      </c>
      <c r="C39" s="24">
        <v>211.17504</v>
      </c>
    </row>
    <row r="40" spans="1:3" ht="113.25" customHeight="1">
      <c r="A40" s="18" t="s">
        <v>87</v>
      </c>
      <c r="B40" s="28" t="s">
        <v>40</v>
      </c>
      <c r="C40" s="24">
        <f>C41</f>
        <v>15.84045</v>
      </c>
    </row>
    <row r="41" spans="1:3" ht="101.25" customHeight="1">
      <c r="A41" s="18" t="s">
        <v>88</v>
      </c>
      <c r="B41" s="28" t="s">
        <v>60</v>
      </c>
      <c r="C41" s="24">
        <f>C42</f>
        <v>15.84045</v>
      </c>
    </row>
    <row r="42" spans="1:3" ht="81.75" customHeight="1">
      <c r="A42" s="18" t="s">
        <v>89</v>
      </c>
      <c r="B42" s="28" t="s">
        <v>61</v>
      </c>
      <c r="C42" s="24">
        <v>15.84045</v>
      </c>
    </row>
    <row r="43" spans="1:3" ht="43.5" customHeight="1">
      <c r="A43" s="17" t="s">
        <v>90</v>
      </c>
      <c r="B43" s="29" t="s">
        <v>62</v>
      </c>
      <c r="C43" s="23">
        <f>SUM(C44+C47)</f>
        <v>110.77641</v>
      </c>
    </row>
    <row r="44" spans="1:3" ht="75" customHeight="1">
      <c r="A44" s="18" t="s">
        <v>91</v>
      </c>
      <c r="B44" s="28" t="s">
        <v>63</v>
      </c>
      <c r="C44" s="24">
        <f>SUM(C45)</f>
        <v>106.3605</v>
      </c>
    </row>
    <row r="45" spans="1:3" ht="30.75">
      <c r="A45" s="18" t="s">
        <v>92</v>
      </c>
      <c r="B45" s="28" t="s">
        <v>64</v>
      </c>
      <c r="C45" s="24">
        <f>SUM(C46)</f>
        <v>106.3605</v>
      </c>
    </row>
    <row r="46" spans="1:3" ht="46.5">
      <c r="A46" s="18" t="s">
        <v>2</v>
      </c>
      <c r="B46" s="28" t="s">
        <v>65</v>
      </c>
      <c r="C46" s="24">
        <v>106.3605</v>
      </c>
    </row>
    <row r="47" spans="1:3" ht="62.25">
      <c r="A47" s="19" t="s">
        <v>115</v>
      </c>
      <c r="B47" s="28" t="s">
        <v>116</v>
      </c>
      <c r="C47" s="24">
        <v>4.41591</v>
      </c>
    </row>
    <row r="48" spans="1:3" ht="15">
      <c r="A48" s="17" t="s">
        <v>3</v>
      </c>
      <c r="B48" s="29" t="s">
        <v>66</v>
      </c>
      <c r="C48" s="23">
        <f>SUM(C49)</f>
        <v>5</v>
      </c>
    </row>
    <row r="49" spans="1:3" ht="15">
      <c r="A49" s="18" t="s">
        <v>3</v>
      </c>
      <c r="B49" s="28" t="s">
        <v>67</v>
      </c>
      <c r="C49" s="24">
        <f>SUM(C50)</f>
        <v>5</v>
      </c>
    </row>
    <row r="50" spans="1:3" ht="15">
      <c r="A50" s="18" t="s">
        <v>31</v>
      </c>
      <c r="B50" s="28" t="s">
        <v>32</v>
      </c>
      <c r="C50" s="24">
        <v>5</v>
      </c>
    </row>
    <row r="51" spans="1:3" ht="15">
      <c r="A51" s="17" t="s">
        <v>93</v>
      </c>
      <c r="B51" s="29" t="s">
        <v>68</v>
      </c>
      <c r="C51" s="23">
        <f>SUM(C52)</f>
        <v>5471.32874</v>
      </c>
    </row>
    <row r="52" spans="1:3" ht="123.75" customHeight="1">
      <c r="A52" s="17" t="s">
        <v>94</v>
      </c>
      <c r="B52" s="29" t="s">
        <v>69</v>
      </c>
      <c r="C52" s="23">
        <f>SUM(C53+C57+C65+C68)</f>
        <v>5471.32874</v>
      </c>
    </row>
    <row r="53" spans="1:3" ht="30.75">
      <c r="A53" s="17" t="s">
        <v>95</v>
      </c>
      <c r="B53" s="40" t="s">
        <v>70</v>
      </c>
      <c r="C53" s="23">
        <f>SUM(C55)</f>
        <v>2127</v>
      </c>
    </row>
    <row r="54" spans="1:3" ht="15">
      <c r="A54" s="17" t="s">
        <v>96</v>
      </c>
      <c r="B54" s="41"/>
      <c r="C54" s="24"/>
    </row>
    <row r="55" spans="1:3" ht="30" customHeight="1">
      <c r="A55" s="18" t="s">
        <v>97</v>
      </c>
      <c r="B55" s="28" t="s">
        <v>71</v>
      </c>
      <c r="C55" s="24">
        <f>SUM(C56)</f>
        <v>2127</v>
      </c>
    </row>
    <row r="56" spans="1:3" ht="53.25" customHeight="1">
      <c r="A56" s="18" t="s">
        <v>98</v>
      </c>
      <c r="B56" s="28" t="s">
        <v>33</v>
      </c>
      <c r="C56" s="24">
        <v>2127</v>
      </c>
    </row>
    <row r="57" spans="1:3" ht="46.5">
      <c r="A57" s="17" t="s">
        <v>99</v>
      </c>
      <c r="B57" s="40" t="s">
        <v>72</v>
      </c>
      <c r="C57" s="23">
        <f>SUM(C59)</f>
        <v>2125.21253</v>
      </c>
    </row>
    <row r="58" spans="1:3" ht="37.5" customHeight="1">
      <c r="A58" s="17" t="s">
        <v>96</v>
      </c>
      <c r="B58" s="41"/>
      <c r="C58" s="23"/>
    </row>
    <row r="59" spans="1:3" ht="65.25" customHeight="1">
      <c r="A59" s="17" t="s">
        <v>100</v>
      </c>
      <c r="B59" s="29" t="s">
        <v>73</v>
      </c>
      <c r="C59" s="23">
        <f>SUM(C60:C64)</f>
        <v>2125.21253</v>
      </c>
    </row>
    <row r="60" spans="1:3" ht="46.5">
      <c r="A60" s="18" t="s">
        <v>34</v>
      </c>
      <c r="B60" s="28" t="s">
        <v>35</v>
      </c>
      <c r="C60" s="24">
        <v>3</v>
      </c>
    </row>
    <row r="61" spans="1:3" ht="102.75" customHeight="1">
      <c r="A61" s="19" t="s">
        <v>117</v>
      </c>
      <c r="B61" s="37" t="s">
        <v>121</v>
      </c>
      <c r="C61" s="24">
        <v>189</v>
      </c>
    </row>
    <row r="62" spans="1:3" ht="95.25" customHeight="1">
      <c r="A62" s="35" t="s">
        <v>118</v>
      </c>
      <c r="B62" s="37" t="s">
        <v>122</v>
      </c>
      <c r="C62" s="24">
        <v>1780</v>
      </c>
    </row>
    <row r="63" spans="1:3" ht="63" customHeight="1">
      <c r="A63" s="19" t="s">
        <v>119</v>
      </c>
      <c r="B63" s="37" t="s">
        <v>123</v>
      </c>
      <c r="C63" s="24">
        <v>42</v>
      </c>
    </row>
    <row r="64" spans="1:3" ht="93">
      <c r="A64" s="35" t="s">
        <v>120</v>
      </c>
      <c r="B64" s="37" t="s">
        <v>36</v>
      </c>
      <c r="C64" s="24">
        <v>111.21253</v>
      </c>
    </row>
    <row r="65" spans="1:3" ht="30.75">
      <c r="A65" s="17" t="s">
        <v>101</v>
      </c>
      <c r="B65" s="40" t="s">
        <v>74</v>
      </c>
      <c r="C65" s="23">
        <f>SUM(C67)</f>
        <v>71</v>
      </c>
    </row>
    <row r="66" spans="1:3" ht="15">
      <c r="A66" s="17" t="s">
        <v>96</v>
      </c>
      <c r="B66" s="41"/>
      <c r="C66" s="24"/>
    </row>
    <row r="67" spans="1:3" ht="38.25" customHeight="1">
      <c r="A67" s="18" t="s">
        <v>37</v>
      </c>
      <c r="B67" s="28" t="s">
        <v>38</v>
      </c>
      <c r="C67" s="24">
        <v>71</v>
      </c>
    </row>
    <row r="68" spans="1:3" ht="19.5" customHeight="1">
      <c r="A68" s="20" t="s">
        <v>102</v>
      </c>
      <c r="B68" s="40" t="s">
        <v>75</v>
      </c>
      <c r="C68" s="25">
        <f>SUM(C70:C75)</f>
        <v>1148.11621</v>
      </c>
    </row>
    <row r="69" spans="1:3" ht="19.5" customHeight="1">
      <c r="A69" s="17" t="s">
        <v>96</v>
      </c>
      <c r="B69" s="41"/>
      <c r="C69" s="25"/>
    </row>
    <row r="70" spans="1:3" ht="39" customHeight="1">
      <c r="A70" s="19" t="s">
        <v>124</v>
      </c>
      <c r="B70" s="30" t="s">
        <v>39</v>
      </c>
      <c r="C70" s="24">
        <v>150</v>
      </c>
    </row>
    <row r="71" spans="1:3" ht="44.25" customHeight="1">
      <c r="A71" s="21" t="s">
        <v>125</v>
      </c>
      <c r="B71" s="30" t="s">
        <v>39</v>
      </c>
      <c r="C71" s="39">
        <v>200</v>
      </c>
    </row>
    <row r="72" spans="1:3" ht="54" customHeight="1">
      <c r="A72" s="35" t="s">
        <v>126</v>
      </c>
      <c r="B72" s="30" t="s">
        <v>39</v>
      </c>
      <c r="C72" s="26">
        <v>20</v>
      </c>
    </row>
    <row r="73" spans="1:3" ht="43.5" customHeight="1">
      <c r="A73" s="21" t="s">
        <v>127</v>
      </c>
      <c r="B73" s="30" t="s">
        <v>39</v>
      </c>
      <c r="C73" s="26">
        <v>169.51621</v>
      </c>
    </row>
    <row r="74" spans="1:3" ht="57" customHeight="1">
      <c r="A74" s="38" t="s">
        <v>128</v>
      </c>
      <c r="B74" s="36" t="s">
        <v>39</v>
      </c>
      <c r="C74" s="26">
        <v>586</v>
      </c>
    </row>
    <row r="75" spans="1:3" ht="73.5" customHeight="1">
      <c r="A75" s="35" t="s">
        <v>129</v>
      </c>
      <c r="B75" s="36" t="s">
        <v>39</v>
      </c>
      <c r="C75" s="26">
        <v>22.6</v>
      </c>
    </row>
    <row r="76" spans="1:3" ht="37.5" customHeight="1" thickBot="1">
      <c r="A76" s="22" t="s">
        <v>103</v>
      </c>
      <c r="B76" s="16"/>
      <c r="C76" s="27">
        <f>SUM(C8+C51)</f>
        <v>8410.052029999999</v>
      </c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6"/>
    </row>
    <row r="189" ht="12.75">
      <c r="A189" s="6"/>
    </row>
    <row r="190" ht="12.75">
      <c r="A190" s="6"/>
    </row>
    <row r="191" ht="12.75">
      <c r="A191" s="6"/>
    </row>
    <row r="192" ht="12.75">
      <c r="A192" s="6"/>
    </row>
    <row r="193" ht="12.75">
      <c r="A193" s="6"/>
    </row>
    <row r="194" ht="12.75">
      <c r="A194" s="6"/>
    </row>
    <row r="195" ht="12.75">
      <c r="A195" s="6"/>
    </row>
    <row r="196" ht="12.75">
      <c r="A196" s="6"/>
    </row>
    <row r="197" ht="12.75">
      <c r="A197" s="6"/>
    </row>
    <row r="198" ht="12.75">
      <c r="A198" s="6"/>
    </row>
    <row r="199" ht="12.75">
      <c r="A199" s="6"/>
    </row>
    <row r="200" ht="12.75">
      <c r="A200" s="6"/>
    </row>
    <row r="201" ht="12.75">
      <c r="A201" s="6"/>
    </row>
    <row r="202" ht="12.75">
      <c r="A202" s="6"/>
    </row>
    <row r="203" ht="12.75">
      <c r="A203" s="6"/>
    </row>
    <row r="204" ht="12.75">
      <c r="A204" s="6"/>
    </row>
    <row r="205" ht="12.75">
      <c r="A205" s="6"/>
    </row>
    <row r="206" ht="12.75">
      <c r="A206" s="6"/>
    </row>
    <row r="207" ht="12.75">
      <c r="A207" s="6"/>
    </row>
    <row r="208" ht="12.75">
      <c r="A208" s="6"/>
    </row>
    <row r="209" ht="12.75">
      <c r="A209" s="6"/>
    </row>
    <row r="210" ht="12.75">
      <c r="A210" s="6"/>
    </row>
    <row r="211" ht="12.75">
      <c r="A211" s="6"/>
    </row>
    <row r="212" ht="12.75">
      <c r="A212" s="6"/>
    </row>
    <row r="213" ht="12.75">
      <c r="A213" s="6"/>
    </row>
    <row r="214" ht="12.75">
      <c r="A214" s="6"/>
    </row>
    <row r="215" ht="12.75">
      <c r="A215" s="6"/>
    </row>
    <row r="216" ht="12.75">
      <c r="A216" s="6"/>
    </row>
    <row r="217" ht="12.75">
      <c r="A217" s="6"/>
    </row>
    <row r="218" ht="12.75">
      <c r="A218" s="6"/>
    </row>
    <row r="219" ht="12.75">
      <c r="A219" s="6"/>
    </row>
    <row r="220" ht="12.75">
      <c r="A220" s="6"/>
    </row>
    <row r="221" ht="12.75">
      <c r="A221" s="6"/>
    </row>
    <row r="222" ht="12.75">
      <c r="A222" s="6"/>
    </row>
    <row r="223" ht="12.75">
      <c r="A223" s="6"/>
    </row>
    <row r="224" ht="12.75">
      <c r="A224" s="6"/>
    </row>
    <row r="225" ht="12.75">
      <c r="A225" s="6"/>
    </row>
    <row r="226" ht="12.75">
      <c r="A226" s="6"/>
    </row>
    <row r="227" ht="12.75">
      <c r="A227" s="6"/>
    </row>
    <row r="228" ht="12.75">
      <c r="A228" s="6"/>
    </row>
    <row r="229" ht="12.75">
      <c r="A229" s="6"/>
    </row>
    <row r="230" ht="12.75">
      <c r="A230" s="6"/>
    </row>
    <row r="231" ht="12.75">
      <c r="A231" s="6"/>
    </row>
    <row r="232" ht="12.75">
      <c r="A232" s="6"/>
    </row>
    <row r="233" ht="12.75">
      <c r="A233" s="6"/>
    </row>
    <row r="234" ht="12.75">
      <c r="A234" s="6"/>
    </row>
    <row r="235" ht="12.75">
      <c r="A235" s="6"/>
    </row>
    <row r="236" ht="12.75">
      <c r="A236" s="6"/>
    </row>
    <row r="237" ht="12.75">
      <c r="A237" s="6"/>
    </row>
    <row r="238" ht="12.75">
      <c r="A238" s="6"/>
    </row>
    <row r="239" ht="12.75">
      <c r="A239" s="6"/>
    </row>
    <row r="240" ht="12.75">
      <c r="A240" s="6"/>
    </row>
    <row r="241" ht="12.75">
      <c r="A241" s="6"/>
    </row>
    <row r="242" ht="12.75">
      <c r="A242" s="6"/>
    </row>
    <row r="243" ht="12.75">
      <c r="A243" s="6"/>
    </row>
    <row r="244" ht="12.75">
      <c r="A244" s="6"/>
    </row>
    <row r="245" ht="12.75">
      <c r="A245" s="6"/>
    </row>
    <row r="246" ht="12.75">
      <c r="A246" s="6"/>
    </row>
    <row r="247" ht="12.75">
      <c r="A247" s="6"/>
    </row>
    <row r="248" ht="12.75">
      <c r="A248" s="6"/>
    </row>
    <row r="249" ht="12.75">
      <c r="A249" s="6"/>
    </row>
    <row r="250" ht="12.75">
      <c r="A250" s="6"/>
    </row>
    <row r="251" ht="12.75">
      <c r="A251" s="6"/>
    </row>
    <row r="252" ht="12.75">
      <c r="A252" s="6"/>
    </row>
    <row r="253" ht="12.75">
      <c r="A253" s="6"/>
    </row>
    <row r="254" ht="12.75">
      <c r="A254" s="6"/>
    </row>
    <row r="255" ht="12.75">
      <c r="A255" s="6"/>
    </row>
    <row r="256" ht="12.75">
      <c r="A256" s="6"/>
    </row>
    <row r="257" ht="12.75">
      <c r="A257" s="6"/>
    </row>
    <row r="258" ht="12.75">
      <c r="A258" s="6"/>
    </row>
    <row r="259" ht="12.75">
      <c r="A259" s="6"/>
    </row>
    <row r="260" ht="12.75">
      <c r="A260" s="6"/>
    </row>
    <row r="261" ht="12.75">
      <c r="A261" s="6"/>
    </row>
    <row r="262" ht="12.75">
      <c r="A262" s="6"/>
    </row>
    <row r="263" ht="12.75">
      <c r="A263" s="6"/>
    </row>
    <row r="264" ht="12.75">
      <c r="A264" s="6"/>
    </row>
    <row r="265" ht="12.75">
      <c r="A265" s="6"/>
    </row>
    <row r="266" ht="12.75">
      <c r="A266" s="6"/>
    </row>
    <row r="267" ht="12.75">
      <c r="A267" s="6"/>
    </row>
    <row r="268" ht="12.75">
      <c r="A268" s="6"/>
    </row>
    <row r="269" ht="12.75">
      <c r="A269" s="6"/>
    </row>
    <row r="270" ht="12.75">
      <c r="A270" s="6"/>
    </row>
    <row r="271" ht="12.75">
      <c r="A271" s="6"/>
    </row>
    <row r="272" ht="12.75">
      <c r="A272" s="6"/>
    </row>
    <row r="273" ht="12.75">
      <c r="A273" s="6"/>
    </row>
    <row r="274" ht="12.75">
      <c r="A274" s="6"/>
    </row>
    <row r="275" ht="12.75">
      <c r="A275" s="6"/>
    </row>
    <row r="276" ht="12.75">
      <c r="A276" s="6"/>
    </row>
    <row r="277" ht="12.75">
      <c r="A277" s="6"/>
    </row>
    <row r="278" ht="12.75">
      <c r="A278" s="6"/>
    </row>
    <row r="279" ht="12.75">
      <c r="A279" s="6"/>
    </row>
    <row r="280" ht="12.75">
      <c r="A280" s="6"/>
    </row>
    <row r="281" ht="12.75">
      <c r="A281" s="6"/>
    </row>
    <row r="282" ht="12.75">
      <c r="A282" s="6"/>
    </row>
    <row r="283" ht="12.75">
      <c r="A283" s="6"/>
    </row>
    <row r="284" ht="12.75">
      <c r="A284" s="6"/>
    </row>
    <row r="285" ht="12.75">
      <c r="A285" s="6"/>
    </row>
    <row r="286" ht="12.75">
      <c r="A286" s="6"/>
    </row>
    <row r="287" ht="12.75">
      <c r="A287" s="6"/>
    </row>
    <row r="288" ht="12.75">
      <c r="A288" s="6"/>
    </row>
  </sheetData>
  <mergeCells count="7">
    <mergeCell ref="B68:B69"/>
    <mergeCell ref="A2:C2"/>
    <mergeCell ref="A3:C3"/>
    <mergeCell ref="A1:C1"/>
    <mergeCell ref="B53:B54"/>
    <mergeCell ref="B57:B58"/>
    <mergeCell ref="B65:B66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0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гфу</dc:creator>
  <cp:keywords/>
  <dc:description/>
  <cp:lastModifiedBy>Владелец</cp:lastModifiedBy>
  <cp:lastPrinted>2011-03-30T11:16:48Z</cp:lastPrinted>
  <dcterms:created xsi:type="dcterms:W3CDTF">2004-10-14T10:33:08Z</dcterms:created>
  <dcterms:modified xsi:type="dcterms:W3CDTF">2013-04-15T07:19:28Z</dcterms:modified>
  <cp:category/>
  <cp:version/>
  <cp:contentType/>
  <cp:contentStatus/>
</cp:coreProperties>
</file>