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(1)'!$A$8:$G$103</definedName>
    <definedName name="_xlnm.Print_Titles" localSheetId="0">'Документ (1)'!$9:$9</definedName>
    <definedName name="_xlnm.Print_Area" localSheetId="0">'Документ (1)'!$A$1:$H$108</definedName>
  </definedNames>
  <calcPr fullCalcOnLoad="1"/>
</workbook>
</file>

<file path=xl/sharedStrings.xml><?xml version="1.0" encoding="utf-8"?>
<sst xmlns="http://schemas.openxmlformats.org/spreadsheetml/2006/main" count="380" uniqueCount="138">
  <si>
    <t>Код под-раздела</t>
  </si>
  <si>
    <t>Код вида расхо-дов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</si>
  <si>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</si>
  <si>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</si>
  <si>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</si>
  <si>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</si>
  <si>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</si>
  <si>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</si>
  <si>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</si>
  <si>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</si>
  <si>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</si>
  <si>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</si>
  <si>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</si>
  <si>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</si>
  <si>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</si>
  <si>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</si>
  <si>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</si>
  <si>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100</t>
  </si>
  <si>
    <t>200</t>
  </si>
  <si>
    <t>800</t>
  </si>
  <si>
    <t>600</t>
  </si>
  <si>
    <t>Резервный фонд администрации (Иные бюджетные ассигнования)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</si>
  <si>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</si>
  <si>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</si>
  <si>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1452 - средства МБ, 711 ср-ва ОБ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</si>
  <si>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</si>
  <si>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</si>
  <si>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</si>
  <si>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</si>
  <si>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</si>
  <si>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</si>
  <si>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</si>
  <si>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</si>
  <si>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</si>
  <si>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</si>
  <si>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500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</si>
  <si>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</si>
  <si>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 xml:space="preserve">                                                                                к решению Совета народных депутатов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</si>
  <si>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 в рамках непрограммных расходов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</si>
  <si>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</si>
  <si>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</t>
  </si>
  <si>
    <t>000</t>
  </si>
  <si>
    <t>Муниципальная программа «Благоустройство населённых пунктов в муниципальном образовании Березниковское сельское поселение  на 2015-2017 годы»</t>
  </si>
  <si>
    <t xml:space="preserve">Муниципальная программа «Развитие культуры в  муниципальном образовании Березниковское сельское поселение на 2015 - 2017 годы»  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</si>
  <si>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</si>
  <si>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</si>
  <si>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</si>
  <si>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</si>
  <si>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</si>
  <si>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</si>
  <si>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</si>
  <si>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</si>
  <si>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</si>
  <si>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</si>
  <si>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99 1 00 00110</t>
  </si>
  <si>
    <t>99 9 00 00110</t>
  </si>
  <si>
    <t>99 9 00 00190</t>
  </si>
  <si>
    <t>99 9 00 0И190</t>
  </si>
  <si>
    <t>99 9 00 80130</t>
  </si>
  <si>
    <t>99 9 00 51180</t>
  </si>
  <si>
    <t>01 0 01 20020</t>
  </si>
  <si>
    <t>01 0 01 20030</t>
  </si>
  <si>
    <t>99 9 00 20180</t>
  </si>
  <si>
    <t>02 0 01</t>
  </si>
  <si>
    <t>02 0 01 20090</t>
  </si>
  <si>
    <t>02 0 01 20100</t>
  </si>
  <si>
    <t>02 0 01 20110</t>
  </si>
  <si>
    <t>02 0 01 20120</t>
  </si>
  <si>
    <t>99 9 00 20130</t>
  </si>
  <si>
    <t xml:space="preserve">03 </t>
  </si>
  <si>
    <t xml:space="preserve">03 0 01 </t>
  </si>
  <si>
    <t>03 0 01 01590</t>
  </si>
  <si>
    <t>99 9 00 70230</t>
  </si>
  <si>
    <t>99 9 00 02590</t>
  </si>
  <si>
    <t>99 9 00 20160</t>
  </si>
  <si>
    <t>Основное мероприятие:"Оказание услуг культурно-досуговой направленности населению поселения"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</si>
  <si>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</si>
  <si>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12</t>
  </si>
  <si>
    <t>Расходы на мероприятия в сфере культуры (Закупка товаров, работ и услуг для государственных (муниципальных) нужд)</t>
  </si>
  <si>
    <t>99 9 00 20210</t>
  </si>
  <si>
    <t>99 9 00 20200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</si>
  <si>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</si>
  <si>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</si>
  <si>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Непрограмные расходы органов исполнительной власти</t>
  </si>
  <si>
    <t>Иные непрограмные расходы органов исполнительной власти</t>
  </si>
  <si>
    <t>99</t>
  </si>
  <si>
    <t>99 1</t>
  </si>
  <si>
    <t>99 9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</si>
  <si>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</si>
  <si>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</si>
  <si>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</si>
  <si>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</si>
  <si>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</si>
  <si>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</si>
  <si>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</si>
  <si>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</si>
  <si>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</si>
  <si>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</si>
  <si>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</si>
  <si>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</si>
  <si>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</si>
  <si>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</si>
  <si>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</si>
  <si>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</si>
  <si>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</si>
  <si>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</si>
  <si>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Непрограмные расходы органов местного самоуправления</t>
  </si>
  <si>
    <t>Иные непрограмные расходы органов местного самоуправления</t>
  </si>
  <si>
    <t>Вед</t>
  </si>
  <si>
    <t>99 9 00 21100</t>
  </si>
  <si>
    <t>Основное мероприятие: "Проведение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форм"</t>
  </si>
  <si>
    <t>Расходы на уличное освещение поселения(Закупка товаров, работ и услуг для государственных (муниципальных) нужд</t>
  </si>
  <si>
    <t>Ведомственная структура расходов бюджета поселения   на 2017 год</t>
  </si>
  <si>
    <t xml:space="preserve">Администрация муниципального образования Березниковское  Собинского района </t>
  </si>
  <si>
    <t>Социальное обеспечение населения</t>
  </si>
  <si>
    <t>10</t>
  </si>
  <si>
    <t>99 9 00 10010</t>
  </si>
  <si>
    <t>300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</si>
  <si>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</si>
  <si>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99 9 00 20190</t>
  </si>
  <si>
    <t>99 9 00 03590</t>
  </si>
  <si>
    <t>План на           2017 год</t>
  </si>
  <si>
    <t>Пособия, компенсации и иные социальные выплаты
гражданам, кроме публичных нормативных обязательств (Иные бюджетные ассигнования)</t>
  </si>
  <si>
    <t>Дорожное хозяйство (дорожные фонды)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</si>
  <si>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</si>
  <si>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99 9 00 80040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</si>
  <si>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</si>
  <si>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</si>
  <si>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</si>
  <si>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</si>
  <si>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</si>
  <si>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99 9 00 20220</t>
  </si>
  <si>
    <t>Возмещение недополученных доходов предприятием, возникающих в связи с реализацией услуг по холодному водоснабжению и водоотведению (Социальное обеспечение и иные выплаты населению)</t>
  </si>
  <si>
    <t>03 0 01 70390</t>
  </si>
  <si>
    <t>803</t>
  </si>
  <si>
    <t>Приложение 2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</si>
  <si>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2015-2017 годы»(Предоставление субсидий бюджетным, автономным учреждениям и иным некоммерческим организациям)</t>
  </si>
  <si>
    <t>от 06.03.17г. № 05/02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</si>
</sst>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49" fontId="0" fillId="2" borderId="2" xfId="0" applyNumberForma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83" fontId="8" fillId="2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0" fontId="11" fillId="2" borderId="1" xfId="0" applyNumberFormat="1" applyFont="1" applyFill="1" applyBorder="1" applyAlignment="1">
      <alignment horizontal="left" vertical="top" wrapText="1"/>
    </xf>
    <xf numFmtId="183" fontId="11" fillId="2" borderId="1" xfId="0" applyNumberFormat="1" applyFont="1" applyFill="1" applyBorder="1" applyAlignment="1">
      <alignment horizontal="righ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79" fontId="1" fillId="2" borderId="1" xfId="0" applyNumberFormat="1" applyFont="1" applyFill="1" applyBorder="1" applyAlignment="1">
      <alignment horizontal="right" vertical="top" shrinkToFit="1"/>
    </xf>
    <xf numFmtId="0" fontId="0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183" fontId="8" fillId="3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83" fontId="11" fillId="0" borderId="1" xfId="0" applyNumberFormat="1" applyFont="1" applyFill="1" applyBorder="1" applyAlignment="1">
      <alignment horizontal="right" vertical="top" shrinkToFit="1"/>
    </xf>
    <xf numFmtId="0" fontId="8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justify" wrapText="1"/>
    </xf>
    <xf numFmtId="49" fontId="0" fillId="0" borderId="1" xfId="0" applyNumberFormat="1" applyFill="1" applyBorder="1" applyAlignment="1">
      <alignment horizontal="left" vertical="justify" wrapText="1"/>
    </xf>
    <xf numFmtId="49" fontId="8" fillId="2" borderId="1" xfId="0" applyNumberFormat="1" applyFont="1" applyFill="1" applyBorder="1" applyAlignment="1">
      <alignment horizontal="left" vertical="justify" wrapText="1"/>
    </xf>
    <xf numFmtId="183" fontId="0" fillId="0" borderId="1" xfId="0" applyNumberFormat="1" applyFill="1" applyBorder="1" applyAlignment="1">
      <alignment horizontal="right" vertical="justify" shrinkToFit="1"/>
    </xf>
    <xf numFmtId="0" fontId="14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0" fillId="2" borderId="5" xfId="0" applyNumberFormat="1" applyFont="1" applyFill="1" applyBorder="1" applyAlignment="1">
      <alignment horizontal="center" vertical="top" wrapText="1"/>
    </xf>
    <xf numFmtId="183" fontId="0" fillId="0" borderId="5" xfId="0" applyNumberFormat="1" applyFont="1" applyFill="1" applyBorder="1" applyAlignment="1">
      <alignment horizontal="right" vertical="top" shrinkToFit="1"/>
    </xf>
    <xf numFmtId="183" fontId="8" fillId="2" borderId="5" xfId="0" applyNumberFormat="1" applyFont="1" applyFill="1" applyBorder="1" applyAlignment="1">
      <alignment horizontal="right" vertical="top" shrinkToFit="1"/>
    </xf>
    <xf numFmtId="49" fontId="11" fillId="3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8"/>
  <sheetViews>
    <sheetView showGridLines="0" showZeros="0" tabSelected="1" zoomScaleSheetLayoutView="100" workbookViewId="0" topLeftCell="A1">
      <selection activeCell="A4" sqref="A4:G6"/>
    </sheetView>
  </sheetViews>
  <sheetFormatPr defaultColWidth="9.00390625" defaultRowHeight="12.75"/>
  <cols>
    <col min="1" max="1" width="36.00390625" style="0" customWidth="1"/>
    <col min="2" max="2" width="6.875" style="0" customWidth="1"/>
    <col min="3" max="4" width="4.875" style="0" customWidth="1"/>
    <col min="5" max="5" width="17.50390625" style="0" customWidth="1"/>
    <col min="6" max="6" width="6.50390625" style="0" customWidth="1"/>
    <col min="7" max="7" width="13.50390625" style="0" customWidth="1"/>
    <col min="8" max="8" width="24.625" style="0" hidden="1" customWidth="1"/>
  </cols>
  <sheetData>
    <row r="1" spans="1:7" ht="12.75">
      <c r="A1" s="1"/>
      <c r="B1" s="1"/>
      <c r="C1" s="1"/>
      <c r="D1" s="68" t="s">
        <v>135</v>
      </c>
      <c r="E1" s="68"/>
      <c r="F1" s="68"/>
      <c r="G1" s="68"/>
    </row>
    <row r="2" spans="1:7" ht="12.75" customHeight="1">
      <c r="A2" s="69" t="s">
        <v>37</v>
      </c>
      <c r="B2" s="69"/>
      <c r="C2" s="70"/>
      <c r="D2" s="70"/>
      <c r="E2" s="70"/>
      <c r="F2" s="70"/>
      <c r="G2" s="70"/>
    </row>
    <row r="3" spans="1:7" ht="12.75">
      <c r="A3" s="1"/>
      <c r="B3" s="1"/>
      <c r="C3" s="1"/>
      <c r="D3" s="68" t="s">
        <v>137</v>
      </c>
      <c r="E3" s="68"/>
      <c r="F3" s="68"/>
      <c r="G3" s="68"/>
    </row>
    <row r="4" spans="1:7" ht="12.75">
      <c r="A4" s="71" t="s">
        <v>112</v>
      </c>
      <c r="B4" s="72"/>
      <c r="C4" s="72"/>
      <c r="D4" s="72"/>
      <c r="E4" s="72"/>
      <c r="F4" s="72"/>
      <c r="G4" s="72"/>
    </row>
    <row r="5" spans="1:7" ht="31.5" customHeight="1">
      <c r="A5" s="72"/>
      <c r="B5" s="72"/>
      <c r="C5" s="72"/>
      <c r="D5" s="72"/>
      <c r="E5" s="72"/>
      <c r="F5" s="72"/>
      <c r="G5" s="72"/>
    </row>
    <row r="6" spans="1:7" ht="12.75">
      <c r="A6" s="72"/>
      <c r="B6" s="72"/>
      <c r="C6" s="72"/>
      <c r="D6" s="72"/>
      <c r="E6" s="72"/>
      <c r="F6" s="72"/>
      <c r="G6" s="72"/>
    </row>
    <row r="7" spans="1:7" ht="12.75">
      <c r="A7" s="2"/>
      <c r="B7" s="2"/>
      <c r="C7" s="3"/>
      <c r="D7" s="3"/>
      <c r="E7" s="3"/>
      <c r="F7" s="3"/>
      <c r="G7" s="9" t="s">
        <v>6</v>
      </c>
    </row>
    <row r="8" spans="1:7" ht="40.5">
      <c r="A8" s="7" t="s">
        <v>3</v>
      </c>
      <c r="B8" s="7" t="s">
        <v>108</v>
      </c>
      <c r="C8" s="8" t="s">
        <v>4</v>
      </c>
      <c r="D8" s="8" t="s">
        <v>0</v>
      </c>
      <c r="E8" s="8" t="s">
        <v>5</v>
      </c>
      <c r="F8" s="8" t="s">
        <v>1</v>
      </c>
      <c r="G8" s="7" t="s">
        <v>121</v>
      </c>
    </row>
    <row r="9" spans="1:7" ht="12" customHeight="1">
      <c r="A9" s="4">
        <v>2</v>
      </c>
      <c r="B9" s="4"/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9">
      <c r="A10" s="5" t="s">
        <v>113</v>
      </c>
      <c r="B10" s="5">
        <v>803</v>
      </c>
      <c r="C10" s="23"/>
      <c r="D10" s="23">
        <v>0</v>
      </c>
      <c r="E10" s="23"/>
      <c r="F10" s="23"/>
      <c r="G10" s="6"/>
    </row>
    <row r="11" spans="1:7" ht="15">
      <c r="A11" s="24" t="s">
        <v>81</v>
      </c>
      <c r="B11" s="5">
        <v>803</v>
      </c>
      <c r="C11" s="38" t="s">
        <v>9</v>
      </c>
      <c r="D11" s="25"/>
      <c r="E11" s="25"/>
      <c r="F11" s="23"/>
      <c r="G11" s="36">
        <f>SUM(G12+G22+G26)</f>
        <v>1279.8521999999998</v>
      </c>
    </row>
    <row r="12" spans="1:7" ht="82.5">
      <c r="A12" s="32" t="s">
        <v>82</v>
      </c>
      <c r="B12" s="5">
        <v>803</v>
      </c>
      <c r="C12" s="32" t="s">
        <v>9</v>
      </c>
      <c r="D12" s="32" t="s">
        <v>12</v>
      </c>
      <c r="E12" s="32"/>
      <c r="F12" s="32"/>
      <c r="G12" s="33">
        <f>SUM(G13+G16)</f>
        <v>1148.8521999999998</v>
      </c>
    </row>
    <row r="13" spans="1:7" ht="27">
      <c r="A13" s="21" t="s">
        <v>106</v>
      </c>
      <c r="B13" s="37">
        <v>803</v>
      </c>
      <c r="C13" s="21" t="s">
        <v>9</v>
      </c>
      <c r="D13" s="21" t="s">
        <v>12</v>
      </c>
      <c r="E13" s="21" t="s">
        <v>85</v>
      </c>
      <c r="F13" s="21"/>
      <c r="G13" s="27">
        <f>SUM(G14)</f>
        <v>662.3</v>
      </c>
    </row>
    <row r="14" spans="1:7" ht="27">
      <c r="A14" s="21" t="s">
        <v>107</v>
      </c>
      <c r="B14" s="37">
        <v>803</v>
      </c>
      <c r="C14" s="21" t="s">
        <v>9</v>
      </c>
      <c r="D14" s="21" t="s">
        <v>12</v>
      </c>
      <c r="E14" s="21" t="s">
        <v>86</v>
      </c>
      <c r="F14" s="21"/>
      <c r="G14" s="27">
        <f>SUM(G15)</f>
        <v>662.3</v>
      </c>
    </row>
    <row r="15" spans="1:7" ht="138">
      <c r="A15" s="21" t="s">
        <v>39</v>
      </c>
      <c r="B15" s="37">
        <v>803</v>
      </c>
      <c r="C15" s="18" t="s">
        <v>9</v>
      </c>
      <c r="D15" s="18" t="s">
        <v>12</v>
      </c>
      <c r="E15" s="22" t="s">
        <v>54</v>
      </c>
      <c r="F15" s="18" t="s">
        <v>17</v>
      </c>
      <c r="G15" s="19">
        <v>662.3</v>
      </c>
    </row>
    <row r="16" spans="1:7" ht="27">
      <c r="A16" s="21" t="s">
        <v>106</v>
      </c>
      <c r="B16" s="37">
        <v>803</v>
      </c>
      <c r="C16" s="21" t="s">
        <v>9</v>
      </c>
      <c r="D16" s="21" t="s">
        <v>12</v>
      </c>
      <c r="E16" s="21" t="s">
        <v>85</v>
      </c>
      <c r="F16" s="18"/>
      <c r="G16" s="19">
        <f>SUM(G17)</f>
        <v>486.55219999999997</v>
      </c>
    </row>
    <row r="17" spans="1:7" ht="27">
      <c r="A17" s="21" t="s">
        <v>107</v>
      </c>
      <c r="B17" s="37">
        <v>803</v>
      </c>
      <c r="C17" s="21" t="s">
        <v>9</v>
      </c>
      <c r="D17" s="21" t="s">
        <v>12</v>
      </c>
      <c r="E17" s="21" t="s">
        <v>87</v>
      </c>
      <c r="F17" s="18"/>
      <c r="G17" s="19">
        <f>SUM(G18:G21)</f>
        <v>486.55219999999997</v>
      </c>
    </row>
    <row r="18" spans="1:7" ht="138">
      <c r="A18" s="21" t="s">
        <v>26</v>
      </c>
      <c r="B18" s="37">
        <v>803</v>
      </c>
      <c r="C18" s="18" t="s">
        <v>9</v>
      </c>
      <c r="D18" s="18" t="s">
        <v>12</v>
      </c>
      <c r="E18" s="22" t="s">
        <v>55</v>
      </c>
      <c r="F18" s="18" t="s">
        <v>17</v>
      </c>
      <c r="G18" s="19">
        <v>413.7</v>
      </c>
    </row>
    <row r="19" spans="1:7" ht="69">
      <c r="A19" s="21" t="s">
        <v>27</v>
      </c>
      <c r="B19" s="37">
        <v>803</v>
      </c>
      <c r="C19" s="18" t="s">
        <v>9</v>
      </c>
      <c r="D19" s="18" t="s">
        <v>12</v>
      </c>
      <c r="E19" s="22" t="s">
        <v>56</v>
      </c>
      <c r="F19" s="18" t="s">
        <v>18</v>
      </c>
      <c r="G19" s="19">
        <v>14</v>
      </c>
    </row>
    <row r="20" spans="1:7" ht="69">
      <c r="A20" s="21" t="s">
        <v>122</v>
      </c>
      <c r="B20" s="37">
        <v>803</v>
      </c>
      <c r="C20" s="18" t="s">
        <v>9</v>
      </c>
      <c r="D20" s="18" t="s">
        <v>12</v>
      </c>
      <c r="E20" s="22" t="s">
        <v>56</v>
      </c>
      <c r="F20" s="18" t="s">
        <v>117</v>
      </c>
      <c r="G20" s="19">
        <v>51.3522</v>
      </c>
    </row>
    <row r="21" spans="1:7" ht="41.25">
      <c r="A21" s="21" t="s">
        <v>28</v>
      </c>
      <c r="B21" s="37">
        <v>803</v>
      </c>
      <c r="C21" s="18" t="s">
        <v>9</v>
      </c>
      <c r="D21" s="18" t="s">
        <v>12</v>
      </c>
      <c r="E21" s="22" t="s">
        <v>56</v>
      </c>
      <c r="F21" s="18" t="s">
        <v>19</v>
      </c>
      <c r="G21" s="19">
        <v>7.5</v>
      </c>
    </row>
    <row r="22" spans="1:7" ht="15">
      <c r="A22" s="29" t="s">
        <v>88</v>
      </c>
      <c r="B22" s="5">
        <v>803</v>
      </c>
      <c r="C22" s="30" t="s">
        <v>9</v>
      </c>
      <c r="D22" s="30"/>
      <c r="E22" s="22"/>
      <c r="F22" s="18"/>
      <c r="G22" s="31">
        <f>SUM(G23)</f>
        <v>40</v>
      </c>
    </row>
    <row r="23" spans="1:7" ht="30.75">
      <c r="A23" s="26" t="s">
        <v>83</v>
      </c>
      <c r="B23" s="37">
        <v>803</v>
      </c>
      <c r="C23" s="18" t="s">
        <v>9</v>
      </c>
      <c r="D23" s="18" t="s">
        <v>7</v>
      </c>
      <c r="E23" s="22" t="s">
        <v>85</v>
      </c>
      <c r="F23" s="18"/>
      <c r="G23" s="19">
        <f>SUM(G24)</f>
        <v>40</v>
      </c>
    </row>
    <row r="24" spans="1:7" ht="30.75">
      <c r="A24" s="26" t="s">
        <v>84</v>
      </c>
      <c r="B24" s="37">
        <v>803</v>
      </c>
      <c r="C24" s="18" t="s">
        <v>9</v>
      </c>
      <c r="D24" s="18" t="s">
        <v>7</v>
      </c>
      <c r="E24" s="22" t="s">
        <v>87</v>
      </c>
      <c r="F24" s="18"/>
      <c r="G24" s="19">
        <f>SUM(G25)</f>
        <v>40</v>
      </c>
    </row>
    <row r="25" spans="1:7" ht="27">
      <c r="A25" s="21" t="s">
        <v>21</v>
      </c>
      <c r="B25" s="37">
        <v>803</v>
      </c>
      <c r="C25" s="18" t="s">
        <v>9</v>
      </c>
      <c r="D25" s="18" t="s">
        <v>7</v>
      </c>
      <c r="E25" s="22" t="s">
        <v>109</v>
      </c>
      <c r="F25" s="18" t="s">
        <v>19</v>
      </c>
      <c r="G25" s="19">
        <v>40</v>
      </c>
    </row>
    <row r="26" spans="1:7" ht="30.75">
      <c r="A26" s="29" t="s">
        <v>89</v>
      </c>
      <c r="B26" s="5">
        <v>803</v>
      </c>
      <c r="C26" s="30" t="s">
        <v>9</v>
      </c>
      <c r="D26" s="30"/>
      <c r="E26" s="34"/>
      <c r="F26" s="30"/>
      <c r="G26" s="31">
        <f>SUM(G27)</f>
        <v>91</v>
      </c>
    </row>
    <row r="27" spans="1:7" ht="27">
      <c r="A27" s="21" t="s">
        <v>106</v>
      </c>
      <c r="B27" s="37">
        <v>803</v>
      </c>
      <c r="C27" s="18" t="s">
        <v>9</v>
      </c>
      <c r="D27" s="18" t="s">
        <v>8</v>
      </c>
      <c r="E27" s="22" t="s">
        <v>85</v>
      </c>
      <c r="F27" s="18"/>
      <c r="G27" s="19">
        <f>SUM(G28)</f>
        <v>91</v>
      </c>
    </row>
    <row r="28" spans="1:7" ht="27">
      <c r="A28" s="21" t="s">
        <v>107</v>
      </c>
      <c r="B28" s="37">
        <v>803</v>
      </c>
      <c r="C28" s="18" t="s">
        <v>9</v>
      </c>
      <c r="D28" s="18" t="s">
        <v>8</v>
      </c>
      <c r="E28" s="22" t="s">
        <v>87</v>
      </c>
      <c r="F28" s="18"/>
      <c r="G28" s="19">
        <f>SUM(G29:G30)</f>
        <v>91</v>
      </c>
    </row>
    <row r="29" spans="1:7" ht="96">
      <c r="A29" s="21" t="s">
        <v>25</v>
      </c>
      <c r="B29" s="37">
        <v>803</v>
      </c>
      <c r="C29" s="18" t="s">
        <v>9</v>
      </c>
      <c r="D29" s="18" t="s">
        <v>8</v>
      </c>
      <c r="E29" s="22" t="s">
        <v>57</v>
      </c>
      <c r="F29" s="18" t="s">
        <v>18</v>
      </c>
      <c r="G29" s="19">
        <v>90</v>
      </c>
    </row>
    <row r="30" spans="1:7" ht="82.5">
      <c r="A30" s="21" t="s">
        <v>36</v>
      </c>
      <c r="B30" s="37">
        <v>803</v>
      </c>
      <c r="C30" s="18" t="s">
        <v>9</v>
      </c>
      <c r="D30" s="18" t="s">
        <v>8</v>
      </c>
      <c r="E30" s="22" t="s">
        <v>58</v>
      </c>
      <c r="F30" s="18" t="s">
        <v>35</v>
      </c>
      <c r="G30" s="19">
        <v>1</v>
      </c>
    </row>
    <row r="31" spans="1:7" ht="15">
      <c r="A31" s="43" t="s">
        <v>90</v>
      </c>
      <c r="B31" s="44">
        <v>803</v>
      </c>
      <c r="C31" s="45" t="s">
        <v>11</v>
      </c>
      <c r="D31" s="45"/>
      <c r="E31" s="46"/>
      <c r="F31" s="45"/>
      <c r="G31" s="47">
        <f>SUM(G32)</f>
        <v>79.69999999999999</v>
      </c>
    </row>
    <row r="32" spans="1:7" ht="30.75">
      <c r="A32" s="28" t="s">
        <v>91</v>
      </c>
      <c r="B32" s="37">
        <v>803</v>
      </c>
      <c r="C32" s="18" t="s">
        <v>11</v>
      </c>
      <c r="D32" s="18" t="s">
        <v>10</v>
      </c>
      <c r="E32" s="22"/>
      <c r="F32" s="18"/>
      <c r="G32" s="19">
        <f>SUM(G33)</f>
        <v>79.69999999999999</v>
      </c>
    </row>
    <row r="33" spans="1:7" ht="27">
      <c r="A33" s="21" t="s">
        <v>106</v>
      </c>
      <c r="B33" s="37">
        <v>803</v>
      </c>
      <c r="C33" s="18" t="s">
        <v>11</v>
      </c>
      <c r="D33" s="18" t="s">
        <v>10</v>
      </c>
      <c r="E33" s="22" t="s">
        <v>85</v>
      </c>
      <c r="F33" s="18"/>
      <c r="G33" s="19">
        <f>SUM(G34)</f>
        <v>79.69999999999999</v>
      </c>
    </row>
    <row r="34" spans="1:7" ht="27">
      <c r="A34" s="21" t="s">
        <v>107</v>
      </c>
      <c r="B34" s="37">
        <v>803</v>
      </c>
      <c r="C34" s="18" t="s">
        <v>11</v>
      </c>
      <c r="D34" s="18" t="s">
        <v>10</v>
      </c>
      <c r="E34" s="22" t="s">
        <v>87</v>
      </c>
      <c r="F34" s="18"/>
      <c r="G34" s="19">
        <f>SUM(G35:G36)</f>
        <v>79.69999999999999</v>
      </c>
    </row>
    <row r="35" spans="1:8" ht="138">
      <c r="A35" s="21" t="s">
        <v>22</v>
      </c>
      <c r="B35" s="37">
        <v>803</v>
      </c>
      <c r="C35" s="18" t="s">
        <v>11</v>
      </c>
      <c r="D35" s="18" t="s">
        <v>10</v>
      </c>
      <c r="E35" s="22" t="s">
        <v>59</v>
      </c>
      <c r="F35" s="18" t="s">
        <v>17</v>
      </c>
      <c r="G35" s="19">
        <v>73.1</v>
      </c>
      <c r="H35" s="10"/>
    </row>
    <row r="36" spans="1:7" ht="82.5">
      <c r="A36" s="21" t="s">
        <v>23</v>
      </c>
      <c r="B36" s="37">
        <v>803</v>
      </c>
      <c r="C36" s="18" t="s">
        <v>11</v>
      </c>
      <c r="D36" s="18" t="s">
        <v>10</v>
      </c>
      <c r="E36" s="22" t="s">
        <v>59</v>
      </c>
      <c r="F36" s="18" t="s">
        <v>18</v>
      </c>
      <c r="G36" s="19">
        <v>6.6</v>
      </c>
    </row>
    <row r="37" spans="1:7" ht="46.5">
      <c r="A37" s="29" t="s">
        <v>92</v>
      </c>
      <c r="B37" s="5">
        <v>803</v>
      </c>
      <c r="C37" s="30" t="s">
        <v>10</v>
      </c>
      <c r="D37" s="30"/>
      <c r="E37" s="34"/>
      <c r="F37" s="30"/>
      <c r="G37" s="31">
        <f>SUM(G38)</f>
        <v>328.2</v>
      </c>
    </row>
    <row r="38" spans="1:7" ht="54.75">
      <c r="A38" s="21" t="s">
        <v>93</v>
      </c>
      <c r="B38" s="37">
        <v>803</v>
      </c>
      <c r="C38" s="18" t="s">
        <v>10</v>
      </c>
      <c r="D38" s="18" t="s">
        <v>16</v>
      </c>
      <c r="E38" s="22"/>
      <c r="F38" s="18"/>
      <c r="G38" s="19">
        <f>SUM(G39)</f>
        <v>328.2</v>
      </c>
    </row>
    <row r="39" spans="1:7" ht="82.5">
      <c r="A39" s="21" t="s">
        <v>40</v>
      </c>
      <c r="B39" s="37">
        <v>803</v>
      </c>
      <c r="C39" s="18" t="s">
        <v>10</v>
      </c>
      <c r="D39" s="18" t="s">
        <v>16</v>
      </c>
      <c r="E39" s="22" t="s">
        <v>9</v>
      </c>
      <c r="F39" s="18" t="s">
        <v>41</v>
      </c>
      <c r="G39" s="19">
        <f>SUM(G40)</f>
        <v>328.2</v>
      </c>
    </row>
    <row r="40" spans="1:7" ht="123.75">
      <c r="A40" s="21" t="s">
        <v>49</v>
      </c>
      <c r="B40" s="37">
        <v>803</v>
      </c>
      <c r="C40" s="18" t="s">
        <v>10</v>
      </c>
      <c r="D40" s="18" t="s">
        <v>16</v>
      </c>
      <c r="E40" s="22" t="s">
        <v>52</v>
      </c>
      <c r="F40" s="18" t="s">
        <v>41</v>
      </c>
      <c r="G40" s="19">
        <f>SUM(G41:G43)</f>
        <v>328.2</v>
      </c>
    </row>
    <row r="41" spans="1:7" ht="69">
      <c r="A41" s="21" t="s">
        <v>50</v>
      </c>
      <c r="B41" s="37">
        <v>803</v>
      </c>
      <c r="C41" s="18" t="s">
        <v>10</v>
      </c>
      <c r="D41" s="18" t="s">
        <v>16</v>
      </c>
      <c r="E41" s="22" t="s">
        <v>53</v>
      </c>
      <c r="F41" s="18" t="s">
        <v>18</v>
      </c>
      <c r="G41" s="19">
        <v>301.2</v>
      </c>
    </row>
    <row r="42" spans="1:7" ht="96">
      <c r="A42" s="21" t="s">
        <v>51</v>
      </c>
      <c r="B42" s="37">
        <v>803</v>
      </c>
      <c r="C42" s="18" t="s">
        <v>10</v>
      </c>
      <c r="D42" s="18" t="s">
        <v>16</v>
      </c>
      <c r="E42" s="22" t="s">
        <v>60</v>
      </c>
      <c r="F42" s="18" t="s">
        <v>18</v>
      </c>
      <c r="G42" s="19">
        <v>25</v>
      </c>
    </row>
    <row r="43" spans="1:7" ht="82.5">
      <c r="A43" s="21" t="s">
        <v>44</v>
      </c>
      <c r="B43" s="37">
        <v>803</v>
      </c>
      <c r="C43" s="18" t="s">
        <v>10</v>
      </c>
      <c r="D43" s="18" t="s">
        <v>16</v>
      </c>
      <c r="E43" s="22" t="s">
        <v>61</v>
      </c>
      <c r="F43" s="18" t="s">
        <v>18</v>
      </c>
      <c r="G43" s="19">
        <v>2</v>
      </c>
    </row>
    <row r="44" spans="1:7" ht="15">
      <c r="A44" s="29" t="s">
        <v>94</v>
      </c>
      <c r="B44" s="5">
        <v>803</v>
      </c>
      <c r="C44" s="30" t="s">
        <v>12</v>
      </c>
      <c r="D44" s="30"/>
      <c r="E44" s="34"/>
      <c r="F44" s="30"/>
      <c r="G44" s="31">
        <f>SUM(G45+G49)</f>
        <v>999.3798</v>
      </c>
    </row>
    <row r="45" spans="1:7" ht="30.75">
      <c r="A45" s="53" t="s">
        <v>123</v>
      </c>
      <c r="B45" s="37">
        <v>803</v>
      </c>
      <c r="C45" s="18" t="s">
        <v>12</v>
      </c>
      <c r="D45" s="18" t="s">
        <v>16</v>
      </c>
      <c r="E45" s="22"/>
      <c r="F45" s="18"/>
      <c r="G45" s="19">
        <f>SUM(G46)</f>
        <v>941</v>
      </c>
    </row>
    <row r="46" spans="1:7" ht="27">
      <c r="A46" s="21" t="s">
        <v>106</v>
      </c>
      <c r="B46" s="37">
        <v>803</v>
      </c>
      <c r="C46" s="18" t="s">
        <v>12</v>
      </c>
      <c r="D46" s="18" t="s">
        <v>16</v>
      </c>
      <c r="E46" s="22" t="s">
        <v>85</v>
      </c>
      <c r="F46" s="18"/>
      <c r="G46" s="19">
        <f>SUM(G47)</f>
        <v>941</v>
      </c>
    </row>
    <row r="47" spans="1:7" ht="27">
      <c r="A47" s="21" t="s">
        <v>107</v>
      </c>
      <c r="B47" s="37">
        <v>803</v>
      </c>
      <c r="C47" s="18" t="s">
        <v>12</v>
      </c>
      <c r="D47" s="18" t="s">
        <v>16</v>
      </c>
      <c r="E47" s="22" t="s">
        <v>87</v>
      </c>
      <c r="F47" s="18"/>
      <c r="G47" s="19">
        <f>SUM(G48)</f>
        <v>941</v>
      </c>
    </row>
    <row r="48" spans="1:7" ht="69">
      <c r="A48" s="21" t="s">
        <v>124</v>
      </c>
      <c r="B48" s="37">
        <v>803</v>
      </c>
      <c r="C48" s="18" t="s">
        <v>12</v>
      </c>
      <c r="D48" s="18" t="s">
        <v>16</v>
      </c>
      <c r="E48" s="22" t="s">
        <v>125</v>
      </c>
      <c r="F48" s="18" t="s">
        <v>18</v>
      </c>
      <c r="G48" s="19">
        <v>941</v>
      </c>
    </row>
    <row r="49" spans="1:7" ht="30.75">
      <c r="A49" s="28" t="s">
        <v>95</v>
      </c>
      <c r="B49" s="37">
        <v>803</v>
      </c>
      <c r="C49" s="18" t="s">
        <v>12</v>
      </c>
      <c r="D49" s="18" t="s">
        <v>77</v>
      </c>
      <c r="E49" s="22"/>
      <c r="F49" s="18"/>
      <c r="G49" s="19">
        <f>SUM(G50)</f>
        <v>58.3798</v>
      </c>
    </row>
    <row r="50" spans="1:7" ht="27">
      <c r="A50" s="21" t="s">
        <v>106</v>
      </c>
      <c r="B50" s="37">
        <v>803</v>
      </c>
      <c r="C50" s="18" t="s">
        <v>12</v>
      </c>
      <c r="D50" s="18" t="s">
        <v>77</v>
      </c>
      <c r="E50" s="22" t="s">
        <v>85</v>
      </c>
      <c r="F50" s="18"/>
      <c r="G50" s="19">
        <f>SUM(G51)</f>
        <v>58.3798</v>
      </c>
    </row>
    <row r="51" spans="1:7" ht="27">
      <c r="A51" s="21" t="s">
        <v>107</v>
      </c>
      <c r="B51" s="37">
        <v>803</v>
      </c>
      <c r="C51" s="18" t="s">
        <v>12</v>
      </c>
      <c r="D51" s="18" t="s">
        <v>77</v>
      </c>
      <c r="E51" s="22" t="s">
        <v>87</v>
      </c>
      <c r="F51" s="18"/>
      <c r="G51" s="19">
        <f>SUM(G52+G53)</f>
        <v>58.3798</v>
      </c>
    </row>
    <row r="52" spans="1:7" ht="96">
      <c r="A52" s="21" t="s">
        <v>76</v>
      </c>
      <c r="B52" s="37">
        <v>803</v>
      </c>
      <c r="C52" s="18" t="s">
        <v>12</v>
      </c>
      <c r="D52" s="18" t="s">
        <v>77</v>
      </c>
      <c r="E52" s="22" t="s">
        <v>80</v>
      </c>
      <c r="F52" s="18" t="s">
        <v>18</v>
      </c>
      <c r="G52" s="19">
        <v>20</v>
      </c>
    </row>
    <row r="53" spans="1:7" ht="69">
      <c r="A53" s="21" t="s">
        <v>122</v>
      </c>
      <c r="B53" s="49">
        <v>803</v>
      </c>
      <c r="C53" s="50" t="s">
        <v>12</v>
      </c>
      <c r="D53" s="50" t="s">
        <v>77</v>
      </c>
      <c r="E53" s="51" t="s">
        <v>120</v>
      </c>
      <c r="F53" s="50" t="s">
        <v>117</v>
      </c>
      <c r="G53" s="52">
        <v>38.3798</v>
      </c>
    </row>
    <row r="54" spans="1:7" ht="30.75">
      <c r="A54" s="29" t="s">
        <v>96</v>
      </c>
      <c r="B54" s="5">
        <v>803</v>
      </c>
      <c r="C54" s="30" t="s">
        <v>14</v>
      </c>
      <c r="D54" s="30"/>
      <c r="E54" s="34"/>
      <c r="F54" s="30"/>
      <c r="G54" s="31">
        <f>SUM(G55+G60)</f>
        <v>946.9179999999999</v>
      </c>
    </row>
    <row r="55" spans="1:7" ht="15">
      <c r="A55" s="28" t="s">
        <v>97</v>
      </c>
      <c r="B55" s="37">
        <v>803</v>
      </c>
      <c r="C55" s="18" t="s">
        <v>14</v>
      </c>
      <c r="D55" s="18" t="s">
        <v>9</v>
      </c>
      <c r="E55" s="22"/>
      <c r="F55" s="18"/>
      <c r="G55" s="19">
        <f>SUM(G56)</f>
        <v>111.8</v>
      </c>
    </row>
    <row r="56" spans="1:7" ht="27">
      <c r="A56" s="21" t="s">
        <v>106</v>
      </c>
      <c r="B56" s="37">
        <v>803</v>
      </c>
      <c r="C56" s="18" t="s">
        <v>14</v>
      </c>
      <c r="D56" s="18" t="s">
        <v>9</v>
      </c>
      <c r="E56" s="22" t="s">
        <v>85</v>
      </c>
      <c r="F56" s="18"/>
      <c r="G56" s="19">
        <f>SUM(G57)</f>
        <v>111.8</v>
      </c>
    </row>
    <row r="57" spans="1:7" ht="27">
      <c r="A57" s="21" t="s">
        <v>107</v>
      </c>
      <c r="B57" s="37">
        <v>803</v>
      </c>
      <c r="C57" s="18" t="s">
        <v>14</v>
      </c>
      <c r="D57" s="18" t="s">
        <v>9</v>
      </c>
      <c r="E57" s="22" t="s">
        <v>87</v>
      </c>
      <c r="F57" s="18"/>
      <c r="G57" s="19">
        <f>SUM(G58+G59)</f>
        <v>111.8</v>
      </c>
    </row>
    <row r="58" spans="1:7" ht="96">
      <c r="A58" s="21" t="s">
        <v>34</v>
      </c>
      <c r="B58" s="37">
        <v>803</v>
      </c>
      <c r="C58" s="18" t="s">
        <v>14</v>
      </c>
      <c r="D58" s="18" t="s">
        <v>9</v>
      </c>
      <c r="E58" s="22" t="s">
        <v>62</v>
      </c>
      <c r="F58" s="18" t="s">
        <v>18</v>
      </c>
      <c r="G58" s="19">
        <v>11.8</v>
      </c>
    </row>
    <row r="59" spans="1:7" ht="54.75">
      <c r="A59" s="21" t="s">
        <v>118</v>
      </c>
      <c r="B59" s="37">
        <v>803</v>
      </c>
      <c r="C59" s="18" t="s">
        <v>14</v>
      </c>
      <c r="D59" s="18" t="s">
        <v>9</v>
      </c>
      <c r="E59" s="22" t="s">
        <v>119</v>
      </c>
      <c r="F59" s="18" t="s">
        <v>18</v>
      </c>
      <c r="G59" s="19">
        <v>100</v>
      </c>
    </row>
    <row r="60" spans="1:7" ht="15">
      <c r="A60" s="28" t="s">
        <v>98</v>
      </c>
      <c r="B60" s="37">
        <v>803</v>
      </c>
      <c r="C60" s="18" t="s">
        <v>14</v>
      </c>
      <c r="D60" s="18" t="s">
        <v>10</v>
      </c>
      <c r="E60" s="22"/>
      <c r="F60" s="18"/>
      <c r="G60" s="19">
        <f>SUM(G61)</f>
        <v>835.1179999999999</v>
      </c>
    </row>
    <row r="61" spans="1:7" ht="69">
      <c r="A61" s="21" t="s">
        <v>42</v>
      </c>
      <c r="B61" s="37">
        <v>803</v>
      </c>
      <c r="C61" s="18" t="s">
        <v>14</v>
      </c>
      <c r="D61" s="18" t="s">
        <v>10</v>
      </c>
      <c r="E61" s="22" t="s">
        <v>11</v>
      </c>
      <c r="F61" s="18" t="s">
        <v>41</v>
      </c>
      <c r="G61" s="19">
        <f>SUM(G62)</f>
        <v>835.1179999999999</v>
      </c>
    </row>
    <row r="62" spans="1:7" ht="261.75">
      <c r="A62" s="21" t="s">
        <v>110</v>
      </c>
      <c r="B62" s="37">
        <v>803</v>
      </c>
      <c r="C62" s="18" t="s">
        <v>14</v>
      </c>
      <c r="D62" s="18" t="s">
        <v>10</v>
      </c>
      <c r="E62" s="22" t="s">
        <v>63</v>
      </c>
      <c r="F62" s="18" t="s">
        <v>41</v>
      </c>
      <c r="G62" s="19">
        <f>SUM(G63:G66)</f>
        <v>835.1179999999999</v>
      </c>
    </row>
    <row r="63" spans="1:7" ht="54.75">
      <c r="A63" s="21" t="s">
        <v>111</v>
      </c>
      <c r="B63" s="37">
        <v>803</v>
      </c>
      <c r="C63" s="18" t="s">
        <v>14</v>
      </c>
      <c r="D63" s="18" t="s">
        <v>10</v>
      </c>
      <c r="E63" s="22" t="s">
        <v>64</v>
      </c>
      <c r="F63" s="18" t="s">
        <v>18</v>
      </c>
      <c r="G63" s="19">
        <v>650</v>
      </c>
    </row>
    <row r="64" spans="1:7" ht="54.75">
      <c r="A64" s="21" t="s">
        <v>47</v>
      </c>
      <c r="B64" s="37">
        <v>803</v>
      </c>
      <c r="C64" s="18" t="s">
        <v>14</v>
      </c>
      <c r="D64" s="18" t="s">
        <v>10</v>
      </c>
      <c r="E64" s="22" t="s">
        <v>65</v>
      </c>
      <c r="F64" s="18" t="s">
        <v>18</v>
      </c>
      <c r="G64" s="19">
        <v>60</v>
      </c>
    </row>
    <row r="65" spans="1:7" ht="69">
      <c r="A65" s="21" t="s">
        <v>46</v>
      </c>
      <c r="B65" s="37">
        <v>803</v>
      </c>
      <c r="C65" s="18" t="s">
        <v>14</v>
      </c>
      <c r="D65" s="18" t="s">
        <v>10</v>
      </c>
      <c r="E65" s="22" t="s">
        <v>66</v>
      </c>
      <c r="F65" s="18" t="s">
        <v>18</v>
      </c>
      <c r="G65" s="19">
        <v>10</v>
      </c>
    </row>
    <row r="66" spans="1:7" ht="54.75">
      <c r="A66" s="21" t="s">
        <v>48</v>
      </c>
      <c r="B66" s="37">
        <v>803</v>
      </c>
      <c r="C66" s="18" t="s">
        <v>14</v>
      </c>
      <c r="D66" s="18" t="s">
        <v>10</v>
      </c>
      <c r="E66" s="22" t="s">
        <v>67</v>
      </c>
      <c r="F66" s="18" t="s">
        <v>18</v>
      </c>
      <c r="G66" s="19">
        <v>115.118</v>
      </c>
    </row>
    <row r="67" spans="1:7" ht="15">
      <c r="A67" s="29" t="s">
        <v>99</v>
      </c>
      <c r="B67" s="5">
        <v>803</v>
      </c>
      <c r="C67" s="30" t="s">
        <v>15</v>
      </c>
      <c r="D67" s="30"/>
      <c r="E67" s="34"/>
      <c r="F67" s="30"/>
      <c r="G67" s="31">
        <f>SUM(G68)</f>
        <v>2</v>
      </c>
    </row>
    <row r="68" spans="1:7" ht="30.75">
      <c r="A68" s="28" t="s">
        <v>100</v>
      </c>
      <c r="B68" s="37">
        <v>803</v>
      </c>
      <c r="C68" s="18" t="s">
        <v>15</v>
      </c>
      <c r="D68" s="18" t="s">
        <v>15</v>
      </c>
      <c r="E68" s="22"/>
      <c r="F68" s="18"/>
      <c r="G68" s="19">
        <f>SUM(G69)</f>
        <v>2</v>
      </c>
    </row>
    <row r="69" spans="1:7" ht="27">
      <c r="A69" s="21" t="s">
        <v>106</v>
      </c>
      <c r="B69" s="37">
        <v>803</v>
      </c>
      <c r="C69" s="18" t="s">
        <v>15</v>
      </c>
      <c r="D69" s="18" t="s">
        <v>15</v>
      </c>
      <c r="E69" s="22" t="s">
        <v>85</v>
      </c>
      <c r="F69" s="18"/>
      <c r="G69" s="19">
        <f>SUM(G70)</f>
        <v>2</v>
      </c>
    </row>
    <row r="70" spans="1:7" ht="27">
      <c r="A70" s="21" t="s">
        <v>107</v>
      </c>
      <c r="B70" s="37">
        <v>803</v>
      </c>
      <c r="C70" s="18" t="s">
        <v>15</v>
      </c>
      <c r="D70" s="18" t="s">
        <v>15</v>
      </c>
      <c r="E70" s="22" t="s">
        <v>87</v>
      </c>
      <c r="F70" s="18"/>
      <c r="G70" s="19">
        <f>SUM(G71)</f>
        <v>2</v>
      </c>
    </row>
    <row r="71" spans="1:18" s="13" customFormat="1" ht="69">
      <c r="A71" s="21" t="s">
        <v>29</v>
      </c>
      <c r="B71" s="37">
        <v>803</v>
      </c>
      <c r="C71" s="18" t="s">
        <v>15</v>
      </c>
      <c r="D71" s="18" t="s">
        <v>15</v>
      </c>
      <c r="E71" s="22" t="s">
        <v>68</v>
      </c>
      <c r="F71" s="18" t="s">
        <v>18</v>
      </c>
      <c r="G71" s="19">
        <v>2</v>
      </c>
      <c r="H71" s="14"/>
      <c r="I71" s="14"/>
      <c r="J71" s="14"/>
      <c r="K71" s="14"/>
      <c r="L71" s="14"/>
      <c r="M71" s="14"/>
      <c r="N71" s="20"/>
      <c r="O71" s="20"/>
      <c r="P71" s="20"/>
      <c r="Q71" s="20"/>
      <c r="R71" s="20"/>
    </row>
    <row r="72" spans="1:18" s="13" customFormat="1" ht="15">
      <c r="A72" s="29" t="s">
        <v>101</v>
      </c>
      <c r="B72" s="5">
        <v>803</v>
      </c>
      <c r="C72" s="30" t="s">
        <v>13</v>
      </c>
      <c r="D72" s="30"/>
      <c r="E72" s="34"/>
      <c r="F72" s="30"/>
      <c r="G72" s="31">
        <f>SUM(G73+G81)</f>
        <v>4096.35</v>
      </c>
      <c r="H72" s="14"/>
      <c r="I72" s="14"/>
      <c r="J72" s="14"/>
      <c r="K72" s="14"/>
      <c r="L72" s="14"/>
      <c r="M72" s="14"/>
      <c r="N72" s="20"/>
      <c r="O72" s="20"/>
      <c r="P72" s="20"/>
      <c r="Q72" s="20"/>
      <c r="R72" s="20"/>
    </row>
    <row r="73" spans="1:18" s="13" customFormat="1" ht="15">
      <c r="A73" s="28" t="s">
        <v>102</v>
      </c>
      <c r="B73" s="37">
        <v>803</v>
      </c>
      <c r="C73" s="18" t="s">
        <v>13</v>
      </c>
      <c r="D73" s="18" t="s">
        <v>9</v>
      </c>
      <c r="E73" s="22"/>
      <c r="F73" s="18"/>
      <c r="G73" s="19">
        <f>SUM(G74+G78)</f>
        <v>1700</v>
      </c>
      <c r="H73" s="14"/>
      <c r="I73" s="14"/>
      <c r="J73" s="14"/>
      <c r="K73" s="14"/>
      <c r="L73" s="14"/>
      <c r="M73" s="14"/>
      <c r="N73" s="20"/>
      <c r="O73" s="20"/>
      <c r="P73" s="20"/>
      <c r="Q73" s="20"/>
      <c r="R73" s="20"/>
    </row>
    <row r="74" spans="1:9" ht="54.75">
      <c r="A74" s="21" t="s">
        <v>43</v>
      </c>
      <c r="B74" s="37">
        <v>803</v>
      </c>
      <c r="C74" s="18" t="s">
        <v>13</v>
      </c>
      <c r="D74" s="18" t="s">
        <v>9</v>
      </c>
      <c r="E74" s="22" t="s">
        <v>69</v>
      </c>
      <c r="F74" s="18" t="s">
        <v>41</v>
      </c>
      <c r="G74" s="19">
        <f>SUM(G75)</f>
        <v>1681.2</v>
      </c>
      <c r="H74" s="11" t="s">
        <v>24</v>
      </c>
      <c r="I74" s="12"/>
    </row>
    <row r="75" spans="1:9" ht="41.25">
      <c r="A75" s="21" t="s">
        <v>75</v>
      </c>
      <c r="B75" s="37">
        <v>803</v>
      </c>
      <c r="C75" s="18" t="s">
        <v>13</v>
      </c>
      <c r="D75" s="18" t="s">
        <v>9</v>
      </c>
      <c r="E75" s="22" t="s">
        <v>70</v>
      </c>
      <c r="F75" s="18" t="s">
        <v>41</v>
      </c>
      <c r="G75" s="19">
        <f>SUM(G76+G77)</f>
        <v>1681.2</v>
      </c>
      <c r="H75" s="15"/>
      <c r="I75" s="12"/>
    </row>
    <row r="76" spans="1:9" ht="96">
      <c r="A76" s="21" t="s">
        <v>45</v>
      </c>
      <c r="B76" s="37">
        <v>803</v>
      </c>
      <c r="C76" s="18" t="s">
        <v>13</v>
      </c>
      <c r="D76" s="18" t="s">
        <v>9</v>
      </c>
      <c r="E76" s="22" t="s">
        <v>71</v>
      </c>
      <c r="F76" s="18" t="s">
        <v>20</v>
      </c>
      <c r="G76" s="19">
        <v>1480</v>
      </c>
      <c r="H76" s="15"/>
      <c r="I76" s="12"/>
    </row>
    <row r="77" spans="1:9" ht="165.75" thickBot="1">
      <c r="A77" s="54" t="s">
        <v>136</v>
      </c>
      <c r="B77" s="37">
        <v>803</v>
      </c>
      <c r="C77" s="18" t="s">
        <v>13</v>
      </c>
      <c r="D77" s="18" t="s">
        <v>9</v>
      </c>
      <c r="E77" s="22" t="s">
        <v>133</v>
      </c>
      <c r="F77" s="18">
        <v>600</v>
      </c>
      <c r="G77" s="19">
        <v>201.2</v>
      </c>
      <c r="H77" s="15"/>
      <c r="I77" s="12"/>
    </row>
    <row r="78" spans="1:9" ht="27">
      <c r="A78" s="21" t="s">
        <v>106</v>
      </c>
      <c r="B78" s="37">
        <v>803</v>
      </c>
      <c r="C78" s="18" t="s">
        <v>13</v>
      </c>
      <c r="D78" s="18" t="s">
        <v>9</v>
      </c>
      <c r="E78" s="22" t="s">
        <v>85</v>
      </c>
      <c r="F78" s="18"/>
      <c r="G78" s="19">
        <f>SUM(G79)</f>
        <v>18.8</v>
      </c>
      <c r="H78" s="15"/>
      <c r="I78" s="12"/>
    </row>
    <row r="79" spans="1:9" ht="27">
      <c r="A79" s="21" t="s">
        <v>107</v>
      </c>
      <c r="B79" s="37">
        <v>803</v>
      </c>
      <c r="C79" s="18" t="s">
        <v>13</v>
      </c>
      <c r="D79" s="18" t="s">
        <v>9</v>
      </c>
      <c r="E79" s="22" t="s">
        <v>87</v>
      </c>
      <c r="F79" s="18"/>
      <c r="G79" s="19">
        <f>SUM(G80)</f>
        <v>18.8</v>
      </c>
      <c r="H79" s="15"/>
      <c r="I79" s="12"/>
    </row>
    <row r="80" spans="1:7" ht="192.75">
      <c r="A80" s="21" t="s">
        <v>38</v>
      </c>
      <c r="B80" s="37">
        <v>803</v>
      </c>
      <c r="C80" s="18" t="s">
        <v>13</v>
      </c>
      <c r="D80" s="18" t="s">
        <v>9</v>
      </c>
      <c r="E80" s="22" t="s">
        <v>72</v>
      </c>
      <c r="F80" s="18" t="s">
        <v>117</v>
      </c>
      <c r="G80" s="19">
        <v>18.8</v>
      </c>
    </row>
    <row r="81" spans="1:7" ht="27">
      <c r="A81" s="21" t="s">
        <v>103</v>
      </c>
      <c r="B81" s="37">
        <v>803</v>
      </c>
      <c r="C81" s="18" t="s">
        <v>13</v>
      </c>
      <c r="D81" s="18" t="s">
        <v>12</v>
      </c>
      <c r="E81" s="22"/>
      <c r="F81" s="18"/>
      <c r="G81" s="19">
        <f>SUM(G82)</f>
        <v>2396.35</v>
      </c>
    </row>
    <row r="82" spans="1:7" ht="27">
      <c r="A82" s="21" t="s">
        <v>106</v>
      </c>
      <c r="B82" s="37">
        <v>803</v>
      </c>
      <c r="C82" s="18" t="s">
        <v>13</v>
      </c>
      <c r="D82" s="18" t="s">
        <v>12</v>
      </c>
      <c r="E82" s="22" t="s">
        <v>85</v>
      </c>
      <c r="F82" s="18"/>
      <c r="G82" s="19">
        <f>SUM(G83)</f>
        <v>2396.35</v>
      </c>
    </row>
    <row r="83" spans="1:7" ht="27">
      <c r="A83" s="21" t="s">
        <v>107</v>
      </c>
      <c r="B83" s="37">
        <v>803</v>
      </c>
      <c r="C83" s="18" t="s">
        <v>13</v>
      </c>
      <c r="D83" s="18" t="s">
        <v>12</v>
      </c>
      <c r="E83" s="22" t="s">
        <v>87</v>
      </c>
      <c r="F83" s="18"/>
      <c r="G83" s="19">
        <f>SUM(G84:G88)</f>
        <v>2396.35</v>
      </c>
    </row>
    <row r="84" spans="1:7" ht="138">
      <c r="A84" s="21" t="s">
        <v>30</v>
      </c>
      <c r="B84" s="37">
        <v>803</v>
      </c>
      <c r="C84" s="18" t="s">
        <v>13</v>
      </c>
      <c r="D84" s="18" t="s">
        <v>12</v>
      </c>
      <c r="E84" s="22" t="s">
        <v>73</v>
      </c>
      <c r="F84" s="18" t="s">
        <v>17</v>
      </c>
      <c r="G84" s="19">
        <v>1823.314</v>
      </c>
    </row>
    <row r="85" spans="1:7" ht="82.5">
      <c r="A85" s="21" t="s">
        <v>31</v>
      </c>
      <c r="B85" s="37">
        <v>803</v>
      </c>
      <c r="C85" s="18" t="s">
        <v>13</v>
      </c>
      <c r="D85" s="18" t="s">
        <v>12</v>
      </c>
      <c r="E85" s="22" t="s">
        <v>73</v>
      </c>
      <c r="F85" s="18" t="s">
        <v>18</v>
      </c>
      <c r="G85" s="19">
        <v>397.05</v>
      </c>
    </row>
    <row r="86" spans="1:7" ht="69">
      <c r="A86" s="21" t="s">
        <v>122</v>
      </c>
      <c r="B86" s="37">
        <v>803</v>
      </c>
      <c r="C86" s="18" t="s">
        <v>13</v>
      </c>
      <c r="D86" s="18" t="s">
        <v>12</v>
      </c>
      <c r="E86" s="22" t="s">
        <v>73</v>
      </c>
      <c r="F86" s="18" t="s">
        <v>117</v>
      </c>
      <c r="G86" s="19">
        <v>25.986</v>
      </c>
    </row>
    <row r="87" spans="1:7" ht="54.75">
      <c r="A87" s="21" t="s">
        <v>33</v>
      </c>
      <c r="B87" s="37">
        <v>803</v>
      </c>
      <c r="C87" s="18" t="s">
        <v>13</v>
      </c>
      <c r="D87" s="18" t="s">
        <v>12</v>
      </c>
      <c r="E87" s="22" t="s">
        <v>73</v>
      </c>
      <c r="F87" s="18" t="s">
        <v>19</v>
      </c>
      <c r="G87" s="19">
        <v>130</v>
      </c>
    </row>
    <row r="88" spans="1:7" ht="54.75">
      <c r="A88" s="21" t="s">
        <v>78</v>
      </c>
      <c r="B88" s="37">
        <v>803</v>
      </c>
      <c r="C88" s="18" t="s">
        <v>13</v>
      </c>
      <c r="D88" s="18" t="s">
        <v>12</v>
      </c>
      <c r="E88" s="22" t="s">
        <v>79</v>
      </c>
      <c r="F88" s="18" t="s">
        <v>18</v>
      </c>
      <c r="G88" s="19">
        <v>20</v>
      </c>
    </row>
    <row r="89" spans="1:7" ht="15">
      <c r="A89" s="55" t="s">
        <v>126</v>
      </c>
      <c r="B89" s="5">
        <v>803</v>
      </c>
      <c r="C89" s="64">
        <v>10</v>
      </c>
      <c r="D89" s="56"/>
      <c r="E89" s="57"/>
      <c r="F89" s="56"/>
      <c r="G89" s="31">
        <f>SUM(G90+G94)</f>
        <v>71</v>
      </c>
    </row>
    <row r="90" spans="1:7" ht="15">
      <c r="A90" s="58" t="s">
        <v>127</v>
      </c>
      <c r="B90" s="37">
        <v>803</v>
      </c>
      <c r="C90" s="40">
        <v>10</v>
      </c>
      <c r="D90" s="40" t="s">
        <v>9</v>
      </c>
      <c r="E90" s="22"/>
      <c r="F90" s="59"/>
      <c r="G90" s="19">
        <f>SUM(G91)</f>
        <v>6</v>
      </c>
    </row>
    <row r="91" spans="1:7" ht="27">
      <c r="A91" s="60" t="s">
        <v>128</v>
      </c>
      <c r="B91" s="37">
        <v>803</v>
      </c>
      <c r="C91" s="40">
        <v>10</v>
      </c>
      <c r="D91" s="40" t="s">
        <v>9</v>
      </c>
      <c r="E91" s="22">
        <v>99</v>
      </c>
      <c r="F91" s="59"/>
      <c r="G91" s="19">
        <f>SUM(G92)</f>
        <v>6</v>
      </c>
    </row>
    <row r="92" spans="1:7" ht="27">
      <c r="A92" s="60" t="s">
        <v>129</v>
      </c>
      <c r="B92" s="39">
        <v>803</v>
      </c>
      <c r="C92" s="40">
        <v>10</v>
      </c>
      <c r="D92" s="40" t="s">
        <v>9</v>
      </c>
      <c r="E92" s="41" t="s">
        <v>87</v>
      </c>
      <c r="F92" s="59"/>
      <c r="G92" s="19">
        <f>SUM(G93)</f>
        <v>6</v>
      </c>
    </row>
    <row r="93" spans="1:7" ht="69">
      <c r="A93" s="60" t="s">
        <v>130</v>
      </c>
      <c r="B93" s="37">
        <v>803</v>
      </c>
      <c r="C93" s="40">
        <v>10</v>
      </c>
      <c r="D93" s="40" t="s">
        <v>9</v>
      </c>
      <c r="E93" s="22" t="s">
        <v>131</v>
      </c>
      <c r="F93" s="59">
        <v>300</v>
      </c>
      <c r="G93" s="19">
        <v>6</v>
      </c>
    </row>
    <row r="94" spans="1:7" ht="13.5">
      <c r="A94" s="37" t="s">
        <v>114</v>
      </c>
      <c r="B94" s="37" t="s">
        <v>134</v>
      </c>
      <c r="C94" s="37">
        <v>10</v>
      </c>
      <c r="D94" s="40" t="s">
        <v>10</v>
      </c>
      <c r="E94" s="61"/>
      <c r="F94" s="62"/>
      <c r="G94" s="63">
        <f>G95</f>
        <v>65</v>
      </c>
    </row>
    <row r="95" spans="1:7" ht="27">
      <c r="A95" s="21" t="s">
        <v>106</v>
      </c>
      <c r="B95" s="37">
        <v>803</v>
      </c>
      <c r="C95" s="40" t="s">
        <v>115</v>
      </c>
      <c r="D95" s="40" t="s">
        <v>10</v>
      </c>
      <c r="E95" s="22" t="s">
        <v>85</v>
      </c>
      <c r="F95" s="18"/>
      <c r="G95" s="19">
        <f>SUM(G96)</f>
        <v>65</v>
      </c>
    </row>
    <row r="96" spans="1:7" ht="27">
      <c r="A96" s="21" t="s">
        <v>107</v>
      </c>
      <c r="B96" s="37">
        <v>803</v>
      </c>
      <c r="C96" s="40" t="s">
        <v>115</v>
      </c>
      <c r="D96" s="40" t="s">
        <v>10</v>
      </c>
      <c r="E96" s="22" t="s">
        <v>87</v>
      </c>
      <c r="F96" s="18"/>
      <c r="G96" s="19">
        <f>SUM(G97)</f>
        <v>65</v>
      </c>
    </row>
    <row r="97" spans="1:7" ht="82.5">
      <c r="A97" s="48" t="s">
        <v>132</v>
      </c>
      <c r="B97" s="39">
        <v>803</v>
      </c>
      <c r="C97" s="40" t="s">
        <v>115</v>
      </c>
      <c r="D97" s="40" t="s">
        <v>10</v>
      </c>
      <c r="E97" s="41" t="s">
        <v>116</v>
      </c>
      <c r="F97" s="40" t="s">
        <v>117</v>
      </c>
      <c r="G97" s="42">
        <v>65</v>
      </c>
    </row>
    <row r="98" spans="1:7" ht="15">
      <c r="A98" s="29" t="s">
        <v>104</v>
      </c>
      <c r="B98" s="5">
        <v>803</v>
      </c>
      <c r="C98" s="30" t="s">
        <v>7</v>
      </c>
      <c r="D98" s="30"/>
      <c r="E98" s="34"/>
      <c r="F98" s="30"/>
      <c r="G98" s="31">
        <f>SUM(G99)</f>
        <v>5</v>
      </c>
    </row>
    <row r="99" spans="1:7" ht="18">
      <c r="A99" s="35" t="s">
        <v>105</v>
      </c>
      <c r="B99" s="37">
        <v>803</v>
      </c>
      <c r="C99" s="18" t="s">
        <v>7</v>
      </c>
      <c r="D99" s="18" t="s">
        <v>9</v>
      </c>
      <c r="E99" s="22"/>
      <c r="F99" s="18"/>
      <c r="G99" s="19">
        <f>SUM(G100)</f>
        <v>5</v>
      </c>
    </row>
    <row r="100" spans="1:7" ht="27">
      <c r="A100" s="21" t="s">
        <v>106</v>
      </c>
      <c r="B100" s="37">
        <v>803</v>
      </c>
      <c r="C100" s="18" t="s">
        <v>7</v>
      </c>
      <c r="D100" s="18" t="s">
        <v>9</v>
      </c>
      <c r="E100" s="22" t="s">
        <v>85</v>
      </c>
      <c r="F100" s="18"/>
      <c r="G100" s="19">
        <f>SUM(G101)</f>
        <v>5</v>
      </c>
    </row>
    <row r="101" spans="1:7" ht="27">
      <c r="A101" s="21" t="s">
        <v>107</v>
      </c>
      <c r="B101" s="37">
        <v>803</v>
      </c>
      <c r="C101" s="18" t="s">
        <v>7</v>
      </c>
      <c r="D101" s="18" t="s">
        <v>9</v>
      </c>
      <c r="E101" s="22" t="s">
        <v>87</v>
      </c>
      <c r="F101" s="18"/>
      <c r="G101" s="19">
        <f>SUM(G102)</f>
        <v>5</v>
      </c>
    </row>
    <row r="102" spans="1:7" ht="54.75">
      <c r="A102" s="21" t="s">
        <v>32</v>
      </c>
      <c r="B102" s="37">
        <v>803</v>
      </c>
      <c r="C102" s="18" t="s">
        <v>7</v>
      </c>
      <c r="D102" s="18" t="s">
        <v>9</v>
      </c>
      <c r="E102" s="22" t="s">
        <v>74</v>
      </c>
      <c r="F102" s="18" t="s">
        <v>18</v>
      </c>
      <c r="G102" s="19">
        <v>5</v>
      </c>
    </row>
    <row r="103" spans="1:7" ht="35.25" customHeight="1">
      <c r="A103" s="65" t="s">
        <v>2</v>
      </c>
      <c r="B103" s="66"/>
      <c r="C103" s="66"/>
      <c r="D103" s="66"/>
      <c r="E103" s="66"/>
      <c r="F103" s="67"/>
      <c r="G103" s="16">
        <f>SUM(G11+G31+G37+G44+G54+G67+G72+G98+G89)</f>
        <v>7808.400000000001</v>
      </c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</sheetData>
  <autoFilter ref="A8:G103"/>
  <mergeCells count="5">
    <mergeCell ref="A103:F103"/>
    <mergeCell ref="D1:G1"/>
    <mergeCell ref="D3:G3"/>
    <mergeCell ref="A2:G2"/>
    <mergeCell ref="A4:G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2015-12-22T11:31:19Z</cp:lastPrinted>
  <dcterms:created xsi:type="dcterms:W3CDTF">2011-10-27T07:59:23Z</dcterms:created>
  <dcterms:modified xsi:type="dcterms:W3CDTF">2017-03-13T12:45:56Z</dcterms:modified>
  <cp:category/>
  <cp:version/>
  <cp:contentType/>
  <cp:contentStatus/>
</cp:coreProperties>
</file>